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95" windowHeight="9210" activeTab="4"/>
  </bookViews>
  <sheets>
    <sheet name="PARTIDO" sheetId="1" r:id="rId1"/>
    <sheet name="x PROVINCIA" sheetId="2" r:id="rId2"/>
    <sheet name="DIPUTADOS" sheetId="3" r:id="rId3"/>
    <sheet name="X CANDIDATO" sheetId="4" r:id="rId4"/>
    <sheet name="ELECTORES" sheetId="5" r:id="rId5"/>
  </sheets>
  <definedNames>
    <definedName name="_xlnm.Print_Area" localSheetId="4">'ELECTORES'!$A$1:$K$150</definedName>
    <definedName name="_xlnm.Print_Area" localSheetId="0">'PARTIDO'!$A$1:$H$66</definedName>
    <definedName name="_xlnm.Print_Area" localSheetId="3">'X CANDIDATO'!$A$1:$I$90</definedName>
  </definedNames>
  <calcPr fullCalcOnLoad="1"/>
</workbook>
</file>

<file path=xl/sharedStrings.xml><?xml version="1.0" encoding="utf-8"?>
<sst xmlns="http://schemas.openxmlformats.org/spreadsheetml/2006/main" count="131" uniqueCount="84">
  <si>
    <t>Provincias</t>
  </si>
  <si>
    <t>BOCAS DEL TORO</t>
  </si>
  <si>
    <t>COCLE</t>
  </si>
  <si>
    <t>COLON</t>
  </si>
  <si>
    <t>CHIRIQUI</t>
  </si>
  <si>
    <t>HERRERA</t>
  </si>
  <si>
    <t>LOS SANTOS</t>
  </si>
  <si>
    <t>VERAGUAS</t>
  </si>
  <si>
    <t>COMARCA KUNA YALA</t>
  </si>
  <si>
    <t>COMARCA EMBERA</t>
  </si>
  <si>
    <t>COMARCA NGOBE BUGLE</t>
  </si>
  <si>
    <t>C.KUNA DE MADUNGANDI</t>
  </si>
  <si>
    <t>C.KUNA DE WARGANDI</t>
  </si>
  <si>
    <t>Partido/Alianza</t>
  </si>
  <si>
    <t>Total</t>
  </si>
  <si>
    <t>Q</t>
  </si>
  <si>
    <t>%</t>
  </si>
  <si>
    <t>Uni.</t>
  </si>
  <si>
    <t>Pluri.</t>
  </si>
  <si>
    <t>C</t>
  </si>
  <si>
    <t>MC</t>
  </si>
  <si>
    <t>R</t>
  </si>
  <si>
    <t>% Votos Válidos</t>
  </si>
  <si>
    <t>UN PAIS PARA TODOS</t>
  </si>
  <si>
    <t>PARTIDO REVOLUCIONARIO DEMOCRATICO</t>
  </si>
  <si>
    <t>PARTIDO POPULAR</t>
  </si>
  <si>
    <t>PARTIDO LIBERAL</t>
  </si>
  <si>
    <t>ALIANZA POR EL CAMBIO</t>
  </si>
  <si>
    <t>MOVIMIENTO LIBERAL REPUBLICANO NACIONALISTA</t>
  </si>
  <si>
    <t>PARTIDO PANAMEÑISTA</t>
  </si>
  <si>
    <t>CAMBIO DEMOCRATICO</t>
  </si>
  <si>
    <t>UNION PATRIOTICA</t>
  </si>
  <si>
    <t>VANGUARDIA MORAL DE LA PATRIA</t>
  </si>
  <si>
    <t>LIBRE POSTULACION</t>
  </si>
  <si>
    <t>100,00</t>
  </si>
  <si>
    <t>Elecciones Generales del 3 de mayo de 2009 - Tribunal Electoral de Panamá</t>
  </si>
  <si>
    <t>Presidente de la República</t>
  </si>
  <si>
    <t>Resultados Extraoficiales en Valores Absolutos a Nivel Provincial</t>
  </si>
  <si>
    <t>BALBINA</t>
  </si>
  <si>
    <t>ENDARA</t>
  </si>
  <si>
    <t>VOTOS EN EL EXTRANJERO</t>
  </si>
  <si>
    <t>TOTAL</t>
  </si>
  <si>
    <t>PROVINCIA</t>
  </si>
  <si>
    <t>ELECTORES</t>
  </si>
  <si>
    <t>DIFERENCIA</t>
  </si>
  <si>
    <t>RELACIÓN ELECTORES VERSUS VOTANTES 2009</t>
  </si>
  <si>
    <t>VOTANTES</t>
  </si>
  <si>
    <t>TOTALES</t>
  </si>
  <si>
    <t>VÁLIDOS</t>
  </si>
  <si>
    <t>NULOS</t>
  </si>
  <si>
    <t>BLANCOS</t>
  </si>
  <si>
    <t>MESAS ESCRUTADAS</t>
  </si>
  <si>
    <t>MESAS X ESCRUTAR</t>
  </si>
  <si>
    <t>PROVINCIAS</t>
  </si>
  <si>
    <t>RESULTADO DE LAS ELECCIONES 2009</t>
  </si>
  <si>
    <t>TOMADO DEL TRIBUNAL ELECTORAL DE PANAMÁ</t>
  </si>
  <si>
    <t>CURUL POR DEFINIR</t>
  </si>
  <si>
    <t>GRAN TOTAL</t>
  </si>
  <si>
    <t>LIBRE POSTULACIÓN</t>
  </si>
  <si>
    <t>CURULES DEFINIDAS</t>
  </si>
  <si>
    <t>ESTADO DE LA ASAMBLEA NACIONAL</t>
  </si>
  <si>
    <t>MESAS</t>
  </si>
  <si>
    <t>TOTAL NACIONAL</t>
  </si>
  <si>
    <t>PARTIDO</t>
  </si>
  <si>
    <t>VOTOS</t>
  </si>
  <si>
    <t>PRD</t>
  </si>
  <si>
    <t>PARTICIPACIÓN</t>
  </si>
  <si>
    <t>CAMBIO DEMOCRÁTICO</t>
  </si>
  <si>
    <t>PANAMEÑISTA</t>
  </si>
  <si>
    <t>MOLIRENA</t>
  </si>
  <si>
    <t>UNIÓN PATRIÓTICA</t>
  </si>
  <si>
    <t>VANGUARDIA MORAL</t>
  </si>
  <si>
    <t>POPULAR</t>
  </si>
  <si>
    <t>LIBERAL</t>
  </si>
  <si>
    <t>ELECCIONES 2009</t>
  </si>
  <si>
    <t>PARTICIPACIÓN DE LOS PARTIDOS POLÍTICOS</t>
  </si>
  <si>
    <t>EN MILES DE CIUDADANOS</t>
  </si>
  <si>
    <t>PORCENTAJE VOTANTES</t>
  </si>
  <si>
    <t>PORCENTAJE VÁLIDOS</t>
  </si>
  <si>
    <t>DARIÉN</t>
  </si>
  <si>
    <t>PANAMÁ</t>
  </si>
  <si>
    <t>MARTI NELLI</t>
  </si>
  <si>
    <t>PORCENTAJE</t>
  </si>
  <si>
    <t>ADHERENTES</t>
  </si>
</sst>
</file>

<file path=xl/styles.xml><?xml version="1.0" encoding="utf-8"?>
<styleSheet xmlns="http://schemas.openxmlformats.org/spreadsheetml/2006/main">
  <numFmts count="12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3.5"/>
      <name val="Arial"/>
      <family val="0"/>
    </font>
    <font>
      <b/>
      <sz val="12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sz val="9"/>
      <name val="Arial"/>
      <family val="2"/>
    </font>
    <font>
      <b/>
      <sz val="11.25"/>
      <name val="Arial"/>
      <family val="2"/>
    </font>
    <font>
      <b/>
      <sz val="8"/>
      <name val="Arial"/>
      <family val="2"/>
    </font>
    <font>
      <b/>
      <sz val="2.25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b/>
      <sz val="1.5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b/>
      <sz val="11"/>
      <name val="Algerian"/>
      <family val="5"/>
    </font>
    <font>
      <sz val="10.75"/>
      <name val="Arial"/>
      <family val="0"/>
    </font>
    <font>
      <b/>
      <sz val="9"/>
      <name val="Castellar"/>
      <family val="1"/>
    </font>
    <font>
      <b/>
      <sz val="9"/>
      <name val="Arial"/>
      <family val="2"/>
    </font>
    <font>
      <b/>
      <sz val="11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.75"/>
      <name val="Arial"/>
      <family val="2"/>
    </font>
    <font>
      <sz val="1.75"/>
      <name val="Arial"/>
      <family val="2"/>
    </font>
    <font>
      <b/>
      <sz val="2"/>
      <name val="Algerian"/>
      <family val="5"/>
    </font>
    <font>
      <b/>
      <sz val="1.75"/>
      <name val="Castellar"/>
      <family val="1"/>
    </font>
    <font>
      <b/>
      <sz val="8"/>
      <name val="Verdana"/>
      <family val="2"/>
    </font>
    <font>
      <sz val="8.5"/>
      <name val="Arial"/>
      <family val="2"/>
    </font>
    <font>
      <b/>
      <sz val="8.5"/>
      <name val="Arial"/>
      <family val="2"/>
    </font>
    <font>
      <sz val="8.25"/>
      <name val="Arial"/>
      <family val="2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left" wrapText="1"/>
    </xf>
    <xf numFmtId="0" fontId="4" fillId="0" borderId="0" xfId="15" applyAlignment="1">
      <alignment wrapText="1"/>
    </xf>
    <xf numFmtId="0" fontId="4" fillId="3" borderId="0" xfId="15" applyFill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10" fontId="0" fillId="0" borderId="2" xfId="0" applyNumberFormat="1" applyBorder="1" applyAlignment="1">
      <alignment wrapText="1"/>
    </xf>
    <xf numFmtId="0" fontId="26" fillId="0" borderId="2" xfId="0" applyFont="1" applyBorder="1" applyAlignment="1">
      <alignment wrapText="1"/>
    </xf>
    <xf numFmtId="10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VOTOS MARTINELII POR PROVINCIA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PARTIDO!#REF!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2051190"/>
        <c:axId val="64242983"/>
      </c:bar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2983"/>
        <c:crosses val="autoZero"/>
        <c:auto val="1"/>
        <c:lblOffset val="100"/>
        <c:noMultiLvlLbl val="0"/>
      </c:catAx>
      <c:valAx>
        <c:axId val="64242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51190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DIFERENCIA DE VOTOS OBTENIDOS VS. ADERENTES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50000">
                  <a:srgbClr val="5C5C99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PARTIDO!$A$6:$A$13</c:f>
              <c:strCache/>
            </c:strRef>
          </c:cat>
          <c:val>
            <c:numRef>
              <c:f>PARTIDO!$D$6:$D$13</c:f>
              <c:numCache/>
            </c:numRef>
          </c:val>
        </c:ser>
        <c:gapWidth val="20"/>
        <c:axId val="51351622"/>
        <c:axId val="59511415"/>
      </c:bar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11415"/>
        <c:crosses val="autoZero"/>
        <c:auto val="1"/>
        <c:lblOffset val="100"/>
        <c:noMultiLvlLbl val="0"/>
      </c:catAx>
      <c:valAx>
        <c:axId val="59511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351622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VOTOS MARTINELII POR PROVINCIA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 CANDIDATO'!$A$7:$A$15</c:f>
              <c:strCache/>
            </c:strRef>
          </c:cat>
          <c:val>
            <c:numRef>
              <c:f>'X CANDIDATO'!$C$7:$C$15</c:f>
              <c:numCache/>
            </c:numRef>
          </c:val>
        </c:ser>
        <c:gapWidth val="30"/>
        <c:axId val="65840688"/>
        <c:axId val="55695281"/>
      </c:bar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95281"/>
        <c:crosses val="autoZero"/>
        <c:auto val="1"/>
        <c:lblOffset val="100"/>
        <c:noMultiLvlLbl val="0"/>
      </c:catAx>
      <c:valAx>
        <c:axId val="55695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40688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VOTOS BALBINA POR PROVINCIA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0.973"/>
          <c:h val="0.825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 CANDIDATO'!$A$7:$A$15</c:f>
              <c:strCache/>
            </c:strRef>
          </c:cat>
          <c:val>
            <c:numRef>
              <c:f>'X CANDIDATO'!$B$7:$B$15</c:f>
              <c:numCache/>
            </c:numRef>
          </c:val>
        </c:ser>
        <c:gapWidth val="30"/>
        <c:axId val="31495482"/>
        <c:axId val="15023883"/>
      </c:bar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23883"/>
        <c:crosses val="autoZero"/>
        <c:auto val="1"/>
        <c:lblOffset val="100"/>
        <c:noMultiLvlLbl val="0"/>
      </c:catAx>
      <c:valAx>
        <c:axId val="15023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95482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COMPARACIÓN BALBINA MARTI NELLI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BALBINA</c:v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 CANDIDATO'!$A$7:$A$15</c:f>
              <c:strCache/>
            </c:strRef>
          </c:cat>
          <c:val>
            <c:numRef>
              <c:f>'X CANDIDATO'!$B$7:$B$15</c:f>
              <c:numCache/>
            </c:numRef>
          </c:val>
        </c:ser>
        <c:ser>
          <c:idx val="1"/>
          <c:order val="1"/>
          <c:tx>
            <c:v>MARTINELLI</c:v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 CANDIDATO'!$A$7:$A$15</c:f>
              <c:strCache/>
            </c:strRef>
          </c:cat>
          <c:val>
            <c:numRef>
              <c:f>'X CANDIDATO'!$C$7:$C$15</c:f>
              <c:numCache/>
            </c:numRef>
          </c:val>
        </c:ser>
        <c:gapWidth val="20"/>
        <c:axId val="997220"/>
        <c:axId val="8974981"/>
      </c:bar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74981"/>
        <c:crosses val="autoZero"/>
        <c:auto val="1"/>
        <c:lblOffset val="100"/>
        <c:noMultiLvlLbl val="0"/>
      </c:catAx>
      <c:valAx>
        <c:axId val="8974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7220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VOTOS MARTINELII POR PROVINCIA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ELECTORES!#REF!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ELECTORES!#REF!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3665966"/>
        <c:axId val="55884831"/>
      </c:bar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4831"/>
        <c:crosses val="autoZero"/>
        <c:auto val="1"/>
        <c:lblOffset val="100"/>
        <c:noMultiLvlLbl val="0"/>
      </c:catAx>
      <c:valAx>
        <c:axId val="5588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65966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VOTOS BALBINA POR PROVINCIA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ELECTORES!#REF!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ELECTORES!#REF!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3201432"/>
        <c:axId val="30377433"/>
      </c:bar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77433"/>
        <c:crosses val="autoZero"/>
        <c:auto val="1"/>
        <c:lblOffset val="100"/>
        <c:noMultiLvlLbl val="0"/>
      </c:catAx>
      <c:valAx>
        <c:axId val="30377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01432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COMPARACIÓN BALBINA MARTINELLI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BALBINA</c:v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ELECTORES!#REF!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ELECTORES!#REF!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MARTINELLI</c:v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ELECTORES!#REF!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ELECTORES!#REF!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961442"/>
        <c:axId val="44652979"/>
      </c:barChart>
      <c:catAx>
        <c:axId val="496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52979"/>
        <c:crosses val="autoZero"/>
        <c:auto val="1"/>
        <c:lblOffset val="100"/>
        <c:noMultiLvlLbl val="0"/>
      </c:catAx>
      <c:valAx>
        <c:axId val="44652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1442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RELACIÓN DE ELECTORES VS. VOTANTES 2009.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ELECTORES!$B$3</c:f>
              <c:strCache>
                <c:ptCount val="1"/>
                <c:pt idx="0">
                  <c:v>ELECTORES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ELECTORES!$A$4:$A$12</c:f>
              <c:strCache/>
            </c:strRef>
          </c:cat>
          <c:val>
            <c:numRef>
              <c:f>ELECTORES!$B$4:$B$12</c:f>
              <c:numCache/>
            </c:numRef>
          </c:val>
        </c:ser>
        <c:ser>
          <c:idx val="1"/>
          <c:order val="1"/>
          <c:tx>
            <c:strRef>
              <c:f>ELECTORES!$C$3</c:f>
              <c:strCache>
                <c:ptCount val="1"/>
                <c:pt idx="0">
                  <c:v>VOTANTES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ELECTORES!$A$4:$A$12</c:f>
              <c:strCache/>
            </c:strRef>
          </c:cat>
          <c:val>
            <c:numRef>
              <c:f>ELECTORES!$C$4:$C$12</c:f>
              <c:numCache/>
            </c:numRef>
          </c:val>
        </c:ser>
        <c:gapWidth val="20"/>
        <c:axId val="66332492"/>
        <c:axId val="60121517"/>
      </c:bar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21517"/>
        <c:crosses val="autoZero"/>
        <c:auto val="1"/>
        <c:lblOffset val="100"/>
        <c:noMultiLvlLbl val="0"/>
      </c:catAx>
      <c:valAx>
        <c:axId val="60121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32492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87A9A9"/>
        </a:gs>
        <a:gs pos="50000">
          <a:srgbClr val="CCFFFF"/>
        </a:gs>
        <a:gs pos="100000">
          <a:srgbClr val="87A9A9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ABSTENCIONISMO POR PROVINCIA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425"/>
          <c:w val="0.98"/>
          <c:h val="0.8162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ELECTORES!$A$4:$A$12</c:f>
              <c:strCache/>
            </c:strRef>
          </c:cat>
          <c:val>
            <c:numRef>
              <c:f>ELECTORES!$I$4:$I$12</c:f>
              <c:numCache/>
            </c:numRef>
          </c:val>
        </c:ser>
        <c:overlap val="40"/>
        <c:gapWidth val="20"/>
        <c:axId val="4222742"/>
        <c:axId val="38004679"/>
      </c:barChart>
      <c:catAx>
        <c:axId val="422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4679"/>
        <c:crosses val="autoZero"/>
        <c:auto val="1"/>
        <c:lblOffset val="100"/>
        <c:noMultiLvlLbl val="0"/>
      </c:catAx>
      <c:valAx>
        <c:axId val="38004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2742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6025"/>
          <c:y val="0.9305"/>
        </c:manualLayout>
      </c:layout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CCCC"/>
        </a:gs>
        <a:gs pos="5000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VOTOS VÁLIDOS X PROVINCIA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36365B"/>
                </a:gs>
                <a:gs pos="50000">
                  <a:srgbClr val="9999FF"/>
                </a:gs>
                <a:gs pos="100000">
                  <a:srgbClr val="36365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ELECTORES!$A$4:$A$12</c:f>
              <c:strCache/>
            </c:strRef>
          </c:cat>
          <c:val>
            <c:numRef>
              <c:f>ELECTORES!$E$4:$E$12</c:f>
              <c:numCache/>
            </c:numRef>
          </c:val>
        </c:ser>
        <c:gapWidth val="20"/>
        <c:axId val="6497792"/>
        <c:axId val="58480129"/>
      </c:bar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auto val="1"/>
        <c:lblOffset val="100"/>
        <c:noMultiLvlLbl val="0"/>
      </c:catAx>
      <c:valAx>
        <c:axId val="58480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7792"/>
        <c:crossesAt val="1"/>
        <c:crossBetween val="between"/>
        <c:dispUnits/>
      </c:valAx>
      <c:spPr>
        <a:pattFill prst="pct90">
          <a:fgClr>
            <a:srgbClr val="CCFFCC"/>
          </a:fgClr>
          <a:bgClr>
            <a:srgbClr val="000000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VOTOS BALBINA POR PROVINCIA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PARTIDO!#REF!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1315936"/>
        <c:axId val="36299105"/>
      </c:bar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99105"/>
        <c:crosses val="autoZero"/>
        <c:auto val="1"/>
        <c:lblOffset val="100"/>
        <c:noMultiLvlLbl val="0"/>
      </c:catAx>
      <c:valAx>
        <c:axId val="3629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15936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PORCENTAJE VOTOS VÁLIDOS POR PROVINCIA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8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ELECTORES!$A$4:$A$12</c:f>
              <c:strCache>
                <c:ptCount val="9"/>
                <c:pt idx="0">
                  <c:v>BOCAS DEL TORO</c:v>
                </c:pt>
                <c:pt idx="1">
                  <c:v>COCLE</c:v>
                </c:pt>
                <c:pt idx="2">
                  <c:v>COLON</c:v>
                </c:pt>
                <c:pt idx="3">
                  <c:v>CHIRIQUI</c:v>
                </c:pt>
                <c:pt idx="4">
                  <c:v>DARIEN</c:v>
                </c:pt>
                <c:pt idx="5">
                  <c:v>HERRERA</c:v>
                </c:pt>
                <c:pt idx="6">
                  <c:v>LOS SANTOS</c:v>
                </c:pt>
                <c:pt idx="7">
                  <c:v>PANAMA</c:v>
                </c:pt>
                <c:pt idx="8">
                  <c:v>VERAGUAS</c:v>
                </c:pt>
              </c:strCache>
            </c:strRef>
          </c:cat>
          <c:val>
            <c:numRef>
              <c:f>ELECTORES!$F$4:$F$12</c:f>
              <c:numCache/>
            </c:numRef>
          </c:val>
        </c:ser>
        <c:firstSliceAng val="280"/>
      </c:pie3DChart>
      <c:spPr>
        <a:noFill/>
        <a:ln>
          <a:noFill/>
        </a:ln>
      </c:spPr>
    </c:plotArea>
    <c:legend>
      <c:legendPos val="b"/>
      <c:layout/>
      <c:overlay val="0"/>
      <c:spPr>
        <a:blipFill>
          <a:blip r:embed="rId1"/>
          <a:srcRect/>
          <a:tile sx="100000" sy="100000" flip="none" algn="tl"/>
        </a:blipFill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VOTOS EN BLANCO O NULOS POR PROVINCIA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4"/>
          <c:w val="0.9802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ELECTORES!$G$3</c:f>
              <c:strCache>
                <c:ptCount val="1"/>
                <c:pt idx="0">
                  <c:v>BLANCOS</c:v>
                </c:pt>
              </c:strCache>
            </c:strRef>
          </c:tx>
          <c:spPr>
            <a:gradFill rotWithShape="1">
              <a:gsLst>
                <a:gs pos="0">
                  <a:srgbClr val="36365B"/>
                </a:gs>
                <a:gs pos="50000">
                  <a:srgbClr val="9999FF"/>
                </a:gs>
                <a:gs pos="100000">
                  <a:srgbClr val="36365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ELECTORES!$A$4:$A$12</c:f>
              <c:strCache>
                <c:ptCount val="9"/>
                <c:pt idx="0">
                  <c:v>BOCAS DEL TORO</c:v>
                </c:pt>
                <c:pt idx="1">
                  <c:v>COCLE</c:v>
                </c:pt>
                <c:pt idx="2">
                  <c:v>COLON</c:v>
                </c:pt>
                <c:pt idx="3">
                  <c:v>CHIRIQUI</c:v>
                </c:pt>
                <c:pt idx="4">
                  <c:v>DARIEN</c:v>
                </c:pt>
                <c:pt idx="5">
                  <c:v>HERRERA</c:v>
                </c:pt>
                <c:pt idx="6">
                  <c:v>LOS SANTOS</c:v>
                </c:pt>
                <c:pt idx="7">
                  <c:v>PANAMA</c:v>
                </c:pt>
                <c:pt idx="8">
                  <c:v>VERAGUAS</c:v>
                </c:pt>
              </c:strCache>
            </c:strRef>
          </c:cat>
          <c:val>
            <c:numRef>
              <c:f>ELECTORES!$G$4:$G$12</c:f>
              <c:numCache/>
            </c:numRef>
          </c:val>
        </c:ser>
        <c:ser>
          <c:idx val="1"/>
          <c:order val="1"/>
          <c:tx>
            <c:strRef>
              <c:f>ELECTORES!$H$3</c:f>
              <c:strCache>
                <c:ptCount val="1"/>
                <c:pt idx="0">
                  <c:v>NULOS</c:v>
                </c:pt>
              </c:strCache>
            </c:strRef>
          </c:tx>
          <c:spPr>
            <a:gradFill rotWithShape="1">
              <a:gsLst>
                <a:gs pos="0">
                  <a:srgbClr val="311021"/>
                </a:gs>
                <a:gs pos="50000">
                  <a:srgbClr val="993366"/>
                </a:gs>
                <a:gs pos="100000">
                  <a:srgbClr val="31102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ELECTORES!$A$4:$A$12</c:f>
              <c:strCache>
                <c:ptCount val="9"/>
                <c:pt idx="0">
                  <c:v>BOCAS DEL TORO</c:v>
                </c:pt>
                <c:pt idx="1">
                  <c:v>COCLE</c:v>
                </c:pt>
                <c:pt idx="2">
                  <c:v>COLON</c:v>
                </c:pt>
                <c:pt idx="3">
                  <c:v>CHIRIQUI</c:v>
                </c:pt>
                <c:pt idx="4">
                  <c:v>DARIEN</c:v>
                </c:pt>
                <c:pt idx="5">
                  <c:v>HERRERA</c:v>
                </c:pt>
                <c:pt idx="6">
                  <c:v>LOS SANTOS</c:v>
                </c:pt>
                <c:pt idx="7">
                  <c:v>PANAMA</c:v>
                </c:pt>
                <c:pt idx="8">
                  <c:v>VERAGUAS</c:v>
                </c:pt>
              </c:strCache>
            </c:strRef>
          </c:cat>
          <c:val>
            <c:numRef>
              <c:f>ELECTORES!$H$4:$H$12</c:f>
              <c:numCache/>
            </c:numRef>
          </c:val>
        </c:ser>
        <c:axId val="56559114"/>
        <c:axId val="39269979"/>
      </c:bar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269979"/>
        <c:crosses val="autoZero"/>
        <c:auto val="1"/>
        <c:lblOffset val="100"/>
        <c:noMultiLvlLbl val="0"/>
      </c:catAx>
      <c:valAx>
        <c:axId val="3926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59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5"/>
          <c:y val="0.935"/>
          <c:w val="0.15"/>
          <c:h val="0.05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COMPARACIÓN BALBINA MARTINELLI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BALBINA</c:v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PARTIDO!#REF!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MARTINELLI</c:v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PARTIDO!#REF!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8256490"/>
        <c:axId val="54546363"/>
      </c:bar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6363"/>
        <c:crosses val="autoZero"/>
        <c:auto val="1"/>
        <c:lblOffset val="100"/>
        <c:noMultiLvlLbl val="0"/>
      </c:catAx>
      <c:valAx>
        <c:axId val="54546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56490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RELACIÓN DE ELECTORES VS. VOTANTES 2009.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PARTIDO!#REF!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PARTIDO!#REF!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PARTIDO!#REF!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PARTIDO!#REF!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1155220"/>
        <c:axId val="56179253"/>
      </c:bar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79253"/>
        <c:crosses val="autoZero"/>
        <c:auto val="1"/>
        <c:lblOffset val="100"/>
        <c:noMultiLvlLbl val="0"/>
      </c:catAx>
      <c:valAx>
        <c:axId val="56179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55220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87A9A9"/>
        </a:gs>
        <a:gs pos="50000">
          <a:srgbClr val="CCFFFF"/>
        </a:gs>
        <a:gs pos="100000">
          <a:srgbClr val="87A9A9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ABSTENCIONISMO POR PROVINCIA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PARTIDO!#REF!</c:f>
              <c:numCache>
                <c:ptCount val="1"/>
                <c:pt idx="0">
                  <c:v>1</c:v>
                </c:pt>
              </c:numCache>
            </c:numRef>
          </c:val>
        </c:ser>
        <c:overlap val="40"/>
        <c:gapWidth val="20"/>
        <c:axId val="35851230"/>
        <c:axId val="54225615"/>
      </c:bar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25615"/>
        <c:crosses val="autoZero"/>
        <c:auto val="1"/>
        <c:lblOffset val="100"/>
        <c:noMultiLvlLbl val="0"/>
      </c:catAx>
      <c:valAx>
        <c:axId val="54225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51230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CCCC"/>
        </a:gs>
        <a:gs pos="5000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VOTOS VÁLIDOS X PROVINCIA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36365B"/>
                </a:gs>
                <a:gs pos="50000">
                  <a:srgbClr val="9999FF"/>
                </a:gs>
                <a:gs pos="100000">
                  <a:srgbClr val="36365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PARTIDO!#REF!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8268488"/>
        <c:axId val="30198665"/>
      </c:bar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8665"/>
        <c:crosses val="autoZero"/>
        <c:auto val="1"/>
        <c:lblOffset val="100"/>
        <c:noMultiLvlLbl val="0"/>
      </c:catAx>
      <c:valAx>
        <c:axId val="3019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68488"/>
        <c:crossesAt val="1"/>
        <c:crossBetween val="between"/>
        <c:dispUnits/>
      </c:valAx>
      <c:spPr>
        <a:pattFill prst="pct90">
          <a:fgClr>
            <a:srgbClr val="CCFFCC"/>
          </a:fgClr>
          <a:bgClr>
            <a:srgbClr val="000000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PORCENTAGE VOTOS VÁLIDOS POR PROVINCIA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8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PARTIDO!#REF!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PARTIDO!#REF!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legend>
      <c:legendPos val="b"/>
      <c:layout/>
      <c:overlay val="0"/>
      <c:spPr>
        <a:blipFill>
          <a:blip r:embed="rId1"/>
          <a:srcRect/>
          <a:tile sx="100000" sy="100000" flip="none" algn="tl"/>
        </a:blipFill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VOTOS EN BLANCO O NULOS POR PROVINCIA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PARTIDO!#REF!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36365B"/>
                </a:gs>
                <a:gs pos="50000">
                  <a:srgbClr val="9999FF"/>
                </a:gs>
                <a:gs pos="100000">
                  <a:srgbClr val="36365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PARTIDO!#REF!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PARTIDO!#REF!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311021"/>
                </a:gs>
                <a:gs pos="50000">
                  <a:srgbClr val="993366"/>
                </a:gs>
                <a:gs pos="100000">
                  <a:srgbClr val="31102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PARTIDO!#REF!</c:f>
              <c:numCache>
                <c:ptCount val="1"/>
                <c:pt idx="0">
                  <c:v>1</c:v>
                </c:pt>
              </c:numCache>
            </c:numRef>
          </c:val>
        </c:ser>
        <c:axId val="3352530"/>
        <c:axId val="30172771"/>
      </c:barChart>
      <c:catAx>
        <c:axId val="335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0172771"/>
        <c:crosses val="autoZero"/>
        <c:auto val="1"/>
        <c:lblOffset val="100"/>
        <c:noMultiLvlLbl val="0"/>
      </c:catAx>
      <c:valAx>
        <c:axId val="30172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52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PARTICIPACIÓN DE LOS PARTIDOS EN ELECCIONES DEL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275"/>
          <c:w val="0.976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PARTIDO!$B$5</c:f>
              <c:strCache>
                <c:ptCount val="1"/>
                <c:pt idx="0">
                  <c:v>ADHERENTES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PARTIDO!$A$6:$A$13</c:f>
              <c:strCache/>
            </c:strRef>
          </c:cat>
          <c:val>
            <c:numRef>
              <c:f>PARTIDO!$B$6:$B$13</c:f>
              <c:numCache/>
            </c:numRef>
          </c:val>
        </c:ser>
        <c:ser>
          <c:idx val="1"/>
          <c:order val="1"/>
          <c:tx>
            <c:strRef>
              <c:f>PARTIDO!$C$5</c:f>
              <c:strCache>
                <c:ptCount val="1"/>
                <c:pt idx="0">
                  <c:v>VOTOS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PARTIDO!$A$6:$A$13</c:f>
              <c:strCache/>
            </c:strRef>
          </c:cat>
          <c:val>
            <c:numRef>
              <c:f>PARTIDO!$C$6:$C$13</c:f>
              <c:numCache/>
            </c:numRef>
          </c:val>
        </c:ser>
        <c:gapWidth val="10"/>
        <c:axId val="3119484"/>
        <c:axId val="28075357"/>
      </c:barChart>
      <c:catAx>
        <c:axId val="31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75357"/>
        <c:crosses val="autoZero"/>
        <c:auto val="1"/>
        <c:lblOffset val="100"/>
        <c:noMultiLvlLbl val="0"/>
      </c:catAx>
      <c:valAx>
        <c:axId val="28075357"/>
        <c:scaling>
          <c:orientation val="minMax"/>
          <c:max val="700000"/>
        </c:scaling>
        <c:axPos val="l"/>
        <c:delete val="0"/>
        <c:numFmt formatCode="General" sourceLinked="1"/>
        <c:majorTickMark val="out"/>
        <c:minorTickMark val="none"/>
        <c:tickLblPos val="nextTo"/>
        <c:crossAx val="31194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9"/>
          <c:y val="0.93125"/>
          <c:w val="0.208"/>
          <c:h val="0.057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11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10982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6200" y="0"/>
        <a:ext cx="11039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11</xdr:col>
      <xdr:colOff>666750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7625" y="0"/>
        <a:ext cx="11087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7150" y="0"/>
        <a:ext cx="10410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10</xdr:col>
      <xdr:colOff>723900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5725" y="0"/>
        <a:ext cx="10344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723900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76200" y="0"/>
        <a:ext cx="10353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5</xdr:col>
      <xdr:colOff>619125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2400" y="0"/>
        <a:ext cx="6029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10</xdr:col>
      <xdr:colOff>752475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23825" y="0"/>
        <a:ext cx="10334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14</xdr:row>
      <xdr:rowOff>76200</xdr:rowOff>
    </xdr:from>
    <xdr:to>
      <xdr:col>7</xdr:col>
      <xdr:colOff>742950</xdr:colOff>
      <xdr:row>37</xdr:row>
      <xdr:rowOff>57150</xdr:rowOff>
    </xdr:to>
    <xdr:graphicFrame>
      <xdr:nvGraphicFramePr>
        <xdr:cNvPr id="10" name="Chart 10"/>
        <xdr:cNvGraphicFramePr/>
      </xdr:nvGraphicFramePr>
      <xdr:xfrm>
        <a:off x="38100" y="2343150"/>
        <a:ext cx="8086725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41</xdr:row>
      <xdr:rowOff>85725</xdr:rowOff>
    </xdr:from>
    <xdr:to>
      <xdr:col>7</xdr:col>
      <xdr:colOff>752475</xdr:colOff>
      <xdr:row>65</xdr:row>
      <xdr:rowOff>0</xdr:rowOff>
    </xdr:to>
    <xdr:graphicFrame>
      <xdr:nvGraphicFramePr>
        <xdr:cNvPr id="11" name="Chart 11"/>
        <xdr:cNvGraphicFramePr/>
      </xdr:nvGraphicFramePr>
      <xdr:xfrm>
        <a:off x="38100" y="6724650"/>
        <a:ext cx="8096250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476250</xdr:colOff>
      <xdr:row>5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476250</xdr:colOff>
      <xdr:row>6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144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476250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954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476250</xdr:colOff>
      <xdr:row>9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00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476250</xdr:colOff>
      <xdr:row>10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781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62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476250</xdr:colOff>
      <xdr:row>12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543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476250</xdr:colOff>
      <xdr:row>14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2481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48</xdr:row>
      <xdr:rowOff>38100</xdr:rowOff>
    </xdr:from>
    <xdr:to>
      <xdr:col>8</xdr:col>
      <xdr:colOff>647700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133350" y="8153400"/>
        <a:ext cx="77152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67</xdr:row>
      <xdr:rowOff>114300</xdr:rowOff>
    </xdr:from>
    <xdr:to>
      <xdr:col>8</xdr:col>
      <xdr:colOff>647700</xdr:colOff>
      <xdr:row>87</xdr:row>
      <xdr:rowOff>123825</xdr:rowOff>
    </xdr:to>
    <xdr:graphicFrame>
      <xdr:nvGraphicFramePr>
        <xdr:cNvPr id="3" name="Chart 3"/>
        <xdr:cNvGraphicFramePr/>
      </xdr:nvGraphicFramePr>
      <xdr:xfrm>
        <a:off x="76200" y="11306175"/>
        <a:ext cx="77724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24</xdr:row>
      <xdr:rowOff>47625</xdr:rowOff>
    </xdr:from>
    <xdr:to>
      <xdr:col>8</xdr:col>
      <xdr:colOff>666750</xdr:colOff>
      <xdr:row>45</xdr:row>
      <xdr:rowOff>142875</xdr:rowOff>
    </xdr:to>
    <xdr:graphicFrame>
      <xdr:nvGraphicFramePr>
        <xdr:cNvPr id="4" name="Chart 4"/>
        <xdr:cNvGraphicFramePr/>
      </xdr:nvGraphicFramePr>
      <xdr:xfrm>
        <a:off x="47625" y="4276725"/>
        <a:ext cx="782002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914400</xdr:colOff>
      <xdr:row>2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11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10325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6200" y="0"/>
        <a:ext cx="10382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11</xdr:col>
      <xdr:colOff>666750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7625" y="0"/>
        <a:ext cx="10429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22</xdr:row>
      <xdr:rowOff>0</xdr:rowOff>
    </xdr:from>
    <xdr:to>
      <xdr:col>10</xdr:col>
      <xdr:colOff>600075</xdr:colOff>
      <xdr:row>46</xdr:row>
      <xdr:rowOff>85725</xdr:rowOff>
    </xdr:to>
    <xdr:graphicFrame>
      <xdr:nvGraphicFramePr>
        <xdr:cNvPr id="5" name="Chart 5"/>
        <xdr:cNvGraphicFramePr/>
      </xdr:nvGraphicFramePr>
      <xdr:xfrm>
        <a:off x="161925" y="3686175"/>
        <a:ext cx="9486900" cy="3971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74</xdr:row>
      <xdr:rowOff>95250</xdr:rowOff>
    </xdr:from>
    <xdr:to>
      <xdr:col>10</xdr:col>
      <xdr:colOff>647700</xdr:colOff>
      <xdr:row>98</xdr:row>
      <xdr:rowOff>28575</xdr:rowOff>
    </xdr:to>
    <xdr:graphicFrame>
      <xdr:nvGraphicFramePr>
        <xdr:cNvPr id="6" name="Chart 6"/>
        <xdr:cNvGraphicFramePr/>
      </xdr:nvGraphicFramePr>
      <xdr:xfrm>
        <a:off x="95250" y="12201525"/>
        <a:ext cx="9601200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50</xdr:row>
      <xdr:rowOff>57150</xdr:rowOff>
    </xdr:from>
    <xdr:to>
      <xdr:col>10</xdr:col>
      <xdr:colOff>628650</xdr:colOff>
      <xdr:row>72</xdr:row>
      <xdr:rowOff>142875</xdr:rowOff>
    </xdr:to>
    <xdr:graphicFrame>
      <xdr:nvGraphicFramePr>
        <xdr:cNvPr id="7" name="Chart 7"/>
        <xdr:cNvGraphicFramePr/>
      </xdr:nvGraphicFramePr>
      <xdr:xfrm>
        <a:off x="66675" y="8277225"/>
        <a:ext cx="9610725" cy="3648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276225</xdr:colOff>
      <xdr:row>126</xdr:row>
      <xdr:rowOff>57150</xdr:rowOff>
    </xdr:from>
    <xdr:to>
      <xdr:col>8</xdr:col>
      <xdr:colOff>104775</xdr:colOff>
      <xdr:row>148</xdr:row>
      <xdr:rowOff>95250</xdr:rowOff>
    </xdr:to>
    <xdr:graphicFrame>
      <xdr:nvGraphicFramePr>
        <xdr:cNvPr id="8" name="Chart 8"/>
        <xdr:cNvGraphicFramePr/>
      </xdr:nvGraphicFramePr>
      <xdr:xfrm>
        <a:off x="2066925" y="20583525"/>
        <a:ext cx="5524500" cy="3600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100</xdr:row>
      <xdr:rowOff>133350</xdr:rowOff>
    </xdr:from>
    <xdr:to>
      <xdr:col>10</xdr:col>
      <xdr:colOff>714375</xdr:colOff>
      <xdr:row>125</xdr:row>
      <xdr:rowOff>9525</xdr:rowOff>
    </xdr:to>
    <xdr:graphicFrame>
      <xdr:nvGraphicFramePr>
        <xdr:cNvPr id="9" name="Chart 9"/>
        <xdr:cNvGraphicFramePr/>
      </xdr:nvGraphicFramePr>
      <xdr:xfrm>
        <a:off x="85725" y="16449675"/>
        <a:ext cx="9677400" cy="3924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lecciones2009.tribunal-electoral.gob.pa/WeAppElections/wfCircuitosAsamblea.aspx?partido=2&amp;nombre=PARTIDO%20REVOLUCIONARIO%20DEMOCRATICO" TargetMode="External" /><Relationship Id="rId2" Type="http://schemas.openxmlformats.org/officeDocument/2006/relationships/hyperlink" Target="http://elecciones2009.tribunal-electoral.gob.pa/WeAppElections/wfCircuitosAsamblea.aspx?partido=3&amp;nombre=PARTIDO%20POPULAR" TargetMode="External" /><Relationship Id="rId3" Type="http://schemas.openxmlformats.org/officeDocument/2006/relationships/hyperlink" Target="http://elecciones2009.tribunal-electoral.gob.pa/WeAppElections/wfCircuitosAsamblea.aspx?partido=35&amp;nombre=PARTIDO%20LIBERAL" TargetMode="External" /><Relationship Id="rId4" Type="http://schemas.openxmlformats.org/officeDocument/2006/relationships/hyperlink" Target="http://elecciones2009.tribunal-electoral.gob.pa/WeAppElections/wfCircuitosAsamblea.aspx?partido=4&amp;nombre=MOVIMIENTO%20LIBERAL%20REPUBLICANO%20NACIONALISTA" TargetMode="External" /><Relationship Id="rId5" Type="http://schemas.openxmlformats.org/officeDocument/2006/relationships/hyperlink" Target="http://elecciones2009.tribunal-electoral.gob.pa/WeAppElections/wfCircuitosAsamblea.aspx?partido=8&amp;nombre=PARTIDO%20PANAME&#209;ISTA" TargetMode="External" /><Relationship Id="rId6" Type="http://schemas.openxmlformats.org/officeDocument/2006/relationships/hyperlink" Target="http://elecciones2009.tribunal-electoral.gob.pa/WeAppElections/wfCircuitosAsamblea.aspx?partido=32&amp;nombre=CAMBIO%20DEMOCRATICO" TargetMode="External" /><Relationship Id="rId7" Type="http://schemas.openxmlformats.org/officeDocument/2006/relationships/hyperlink" Target="http://elecciones2009.tribunal-electoral.gob.pa/WeAppElections/wfCircuitosAsamblea.aspx?partido=45&amp;nombre=UNION%20PATRIOTICA" TargetMode="External" /><Relationship Id="rId8" Type="http://schemas.openxmlformats.org/officeDocument/2006/relationships/hyperlink" Target="http://elecciones2009.tribunal-electoral.gob.pa/WeAppElections/wfCircuitosAsamblea.aspx?partido=43&amp;nombre=VANGUARDIA%20MORAL%20DE%20LA%20PATRIA" TargetMode="External" /><Relationship Id="rId9" Type="http://schemas.openxmlformats.org/officeDocument/2006/relationships/hyperlink" Target="http://elecciones2009.tribunal-electoral.gob.pa/WeAppElections/wfCircuitosAsamblea.aspx?partido=50&amp;nombre=LIBRE%20POSTULACION" TargetMode="External" /><Relationship Id="rId10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14"/>
  <sheetViews>
    <sheetView zoomScale="90" zoomScaleNormal="90" workbookViewId="0" topLeftCell="A1">
      <selection activeCell="I18" sqref="I18"/>
    </sheetView>
  </sheetViews>
  <sheetFormatPr defaultColWidth="11.421875" defaultRowHeight="12.75"/>
  <cols>
    <col min="1" max="1" width="26.8515625" style="0" customWidth="1"/>
    <col min="2" max="2" width="13.7109375" style="0" customWidth="1"/>
    <col min="3" max="3" width="14.8515625" style="0" customWidth="1"/>
    <col min="4" max="4" width="13.57421875" style="0" customWidth="1"/>
    <col min="5" max="5" width="14.421875" style="0" customWidth="1"/>
    <col min="6" max="6" width="15.8515625" style="0" customWidth="1"/>
    <col min="9" max="9" width="12.00390625" style="0" customWidth="1"/>
  </cols>
  <sheetData>
    <row r="1" spans="1:6" ht="12.75">
      <c r="A1" s="44" t="s">
        <v>74</v>
      </c>
      <c r="B1" s="44"/>
      <c r="C1" s="44"/>
      <c r="D1" s="44"/>
      <c r="E1" s="44"/>
      <c r="F1" s="44"/>
    </row>
    <row r="2" spans="1:6" ht="12.75">
      <c r="A2" s="44" t="s">
        <v>75</v>
      </c>
      <c r="B2" s="44"/>
      <c r="C2" s="44"/>
      <c r="D2" s="44"/>
      <c r="E2" s="44"/>
      <c r="F2" s="44"/>
    </row>
    <row r="3" spans="1:6" ht="12.75">
      <c r="A3" s="45" t="s">
        <v>76</v>
      </c>
      <c r="B3" s="45"/>
      <c r="C3" s="45"/>
      <c r="D3" s="45"/>
      <c r="E3" s="45"/>
      <c r="F3" s="45"/>
    </row>
    <row r="5" spans="1:6" ht="12.75">
      <c r="A5" s="34" t="s">
        <v>63</v>
      </c>
      <c r="B5" s="35" t="s">
        <v>83</v>
      </c>
      <c r="C5" s="35" t="s">
        <v>64</v>
      </c>
      <c r="D5" s="35" t="s">
        <v>44</v>
      </c>
      <c r="E5" s="35" t="s">
        <v>82</v>
      </c>
      <c r="F5" s="36" t="s">
        <v>66</v>
      </c>
    </row>
    <row r="6" spans="1:6" ht="12.75">
      <c r="A6" s="43" t="s">
        <v>65</v>
      </c>
      <c r="B6" s="41">
        <v>669000</v>
      </c>
      <c r="C6" s="41">
        <v>539724</v>
      </c>
      <c r="D6" s="41">
        <f>C6-B6</f>
        <v>-129276</v>
      </c>
      <c r="E6" s="38">
        <f>C6/B6*100</f>
        <v>80.67623318385651</v>
      </c>
      <c r="F6" s="37">
        <v>34.6</v>
      </c>
    </row>
    <row r="7" spans="1:6" ht="12.75">
      <c r="A7" s="43" t="s">
        <v>67</v>
      </c>
      <c r="B7" s="41">
        <v>128000</v>
      </c>
      <c r="C7" s="41">
        <v>500568</v>
      </c>
      <c r="D7" s="41">
        <f aca="true" t="shared" si="0" ref="D7:D13">C7-B7</f>
        <v>372568</v>
      </c>
      <c r="E7" s="38">
        <f aca="true" t="shared" si="1" ref="E7:E13">C7/B7*100</f>
        <v>391.06874999999997</v>
      </c>
      <c r="F7" s="37">
        <v>32.5</v>
      </c>
    </row>
    <row r="8" spans="1:6" ht="12.75">
      <c r="A8" s="43" t="s">
        <v>68</v>
      </c>
      <c r="B8" s="41">
        <v>261000</v>
      </c>
      <c r="C8" s="41">
        <v>287214</v>
      </c>
      <c r="D8" s="41">
        <f t="shared" si="0"/>
        <v>26214</v>
      </c>
      <c r="E8" s="38">
        <f t="shared" si="1"/>
        <v>110.04367816091954</v>
      </c>
      <c r="F8" s="37">
        <v>18.5</v>
      </c>
    </row>
    <row r="9" spans="1:6" ht="12.75">
      <c r="A9" s="43" t="s">
        <v>69</v>
      </c>
      <c r="B9" s="41">
        <v>59000</v>
      </c>
      <c r="C9" s="41">
        <v>92183</v>
      </c>
      <c r="D9" s="41">
        <f t="shared" si="0"/>
        <v>33183</v>
      </c>
      <c r="E9" s="38">
        <f t="shared" si="1"/>
        <v>156.24237288135595</v>
      </c>
      <c r="F9" s="37">
        <v>5.9</v>
      </c>
    </row>
    <row r="10" spans="1:6" ht="12.75">
      <c r="A10" s="43" t="s">
        <v>70</v>
      </c>
      <c r="B10" s="41">
        <v>91000</v>
      </c>
      <c r="C10" s="41">
        <v>52814</v>
      </c>
      <c r="D10" s="41">
        <f t="shared" si="0"/>
        <v>-38186</v>
      </c>
      <c r="E10" s="38">
        <f t="shared" si="1"/>
        <v>58.037362637362634</v>
      </c>
      <c r="F10" s="37">
        <v>3.4</v>
      </c>
    </row>
    <row r="11" spans="1:6" ht="12.75">
      <c r="A11" s="43" t="s">
        <v>71</v>
      </c>
      <c r="B11" s="41">
        <v>34000</v>
      </c>
      <c r="C11" s="41">
        <v>36433</v>
      </c>
      <c r="D11" s="41">
        <f t="shared" si="0"/>
        <v>2433</v>
      </c>
      <c r="E11" s="38">
        <f t="shared" si="1"/>
        <v>107.15588235294118</v>
      </c>
      <c r="F11" s="37">
        <v>2.3</v>
      </c>
    </row>
    <row r="12" spans="1:6" ht="12.75">
      <c r="A12" s="43" t="s">
        <v>72</v>
      </c>
      <c r="B12" s="41">
        <v>35000</v>
      </c>
      <c r="C12" s="41">
        <v>34254</v>
      </c>
      <c r="D12" s="41">
        <f t="shared" si="0"/>
        <v>-746</v>
      </c>
      <c r="E12" s="38">
        <f t="shared" si="1"/>
        <v>97.86857142857143</v>
      </c>
      <c r="F12" s="37">
        <v>2.1</v>
      </c>
    </row>
    <row r="13" spans="1:6" ht="12.75">
      <c r="A13" s="43" t="s">
        <v>73</v>
      </c>
      <c r="B13" s="41">
        <v>23000</v>
      </c>
      <c r="C13" s="41">
        <v>7845</v>
      </c>
      <c r="D13" s="41">
        <f t="shared" si="0"/>
        <v>-15155</v>
      </c>
      <c r="E13" s="38">
        <f t="shared" si="1"/>
        <v>34.108695652173914</v>
      </c>
      <c r="F13" s="37">
        <v>0.5</v>
      </c>
    </row>
    <row r="14" spans="1:6" ht="12.75">
      <c r="A14" s="34" t="s">
        <v>47</v>
      </c>
      <c r="B14" s="42">
        <f>SUM(B6:B13)</f>
        <v>1300000</v>
      </c>
      <c r="C14" s="42">
        <f>SUM(C6:C13)</f>
        <v>1551035</v>
      </c>
      <c r="D14" s="40"/>
      <c r="E14" s="39"/>
      <c r="F14" s="34"/>
    </row>
  </sheetData>
  <mergeCells count="3">
    <mergeCell ref="A1:F1"/>
    <mergeCell ref="A2:F2"/>
    <mergeCell ref="A3:F3"/>
  </mergeCells>
  <printOptions/>
  <pageMargins left="0.75" right="0.75" top="0.52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7" sqref="A17"/>
    </sheetView>
  </sheetViews>
  <sheetFormatPr defaultColWidth="11.421875" defaultRowHeight="12.75"/>
  <cols>
    <col min="1" max="1" width="28.7109375" style="0" customWidth="1"/>
  </cols>
  <sheetData>
    <row r="1" spans="1:8" ht="12.75">
      <c r="A1" s="44" t="s">
        <v>54</v>
      </c>
      <c r="B1" s="44"/>
      <c r="C1" s="44"/>
      <c r="D1" s="44"/>
      <c r="E1" s="44"/>
      <c r="F1" s="44"/>
      <c r="G1" s="44"/>
      <c r="H1" s="44"/>
    </row>
    <row r="2" spans="1:8" ht="12.75">
      <c r="A2" s="46" t="s">
        <v>55</v>
      </c>
      <c r="B2" s="46"/>
      <c r="C2" s="46"/>
      <c r="D2" s="46"/>
      <c r="E2" s="46"/>
      <c r="F2" s="46"/>
      <c r="G2" s="46"/>
      <c r="H2" s="46"/>
    </row>
    <row r="3" spans="1:8" ht="22.5">
      <c r="A3" s="12" t="s">
        <v>53</v>
      </c>
      <c r="B3" s="12" t="s">
        <v>43</v>
      </c>
      <c r="C3" s="12" t="s">
        <v>46</v>
      </c>
      <c r="D3" s="12" t="s">
        <v>48</v>
      </c>
      <c r="E3" s="12" t="s">
        <v>50</v>
      </c>
      <c r="F3" s="12" t="s">
        <v>49</v>
      </c>
      <c r="G3" s="12" t="s">
        <v>51</v>
      </c>
      <c r="H3" s="12" t="s">
        <v>52</v>
      </c>
    </row>
    <row r="4" spans="1:8" ht="13.5" customHeight="1">
      <c r="A4" s="2" t="s">
        <v>1</v>
      </c>
      <c r="B4" s="3">
        <v>65750</v>
      </c>
      <c r="C4" s="3">
        <v>41819</v>
      </c>
      <c r="D4" s="3">
        <v>39209</v>
      </c>
      <c r="E4" s="3">
        <v>1275</v>
      </c>
      <c r="F4" s="3">
        <v>1335</v>
      </c>
      <c r="G4" s="2">
        <v>149</v>
      </c>
      <c r="H4" s="2">
        <v>23</v>
      </c>
    </row>
    <row r="5" spans="1:8" ht="13.5" customHeight="1">
      <c r="A5" s="2" t="s">
        <v>2</v>
      </c>
      <c r="B5" s="3">
        <v>155493</v>
      </c>
      <c r="C5" s="3">
        <v>113520</v>
      </c>
      <c r="D5" s="3">
        <v>105639</v>
      </c>
      <c r="E5" s="3">
        <v>5297</v>
      </c>
      <c r="F5" s="3">
        <v>2584</v>
      </c>
      <c r="G5" s="2">
        <v>422</v>
      </c>
      <c r="H5" s="2">
        <v>36</v>
      </c>
    </row>
    <row r="6" spans="1:8" ht="13.5" customHeight="1">
      <c r="A6" s="2" t="s">
        <v>3</v>
      </c>
      <c r="B6" s="3">
        <v>152448</v>
      </c>
      <c r="C6" s="3">
        <v>97909</v>
      </c>
      <c r="D6" s="3">
        <v>91965</v>
      </c>
      <c r="E6" s="3">
        <v>3002</v>
      </c>
      <c r="F6" s="3">
        <v>2942</v>
      </c>
      <c r="G6" s="2">
        <v>326</v>
      </c>
      <c r="H6" s="2">
        <v>32</v>
      </c>
    </row>
    <row r="7" spans="1:8" ht="13.5" customHeight="1">
      <c r="A7" s="2" t="s">
        <v>4</v>
      </c>
      <c r="B7" s="3">
        <v>283678</v>
      </c>
      <c r="C7" s="3">
        <v>200102</v>
      </c>
      <c r="D7" s="3">
        <v>188724</v>
      </c>
      <c r="E7" s="3">
        <v>6964</v>
      </c>
      <c r="F7" s="3">
        <v>4414</v>
      </c>
      <c r="G7" s="2">
        <v>674</v>
      </c>
      <c r="H7" s="2">
        <v>47</v>
      </c>
    </row>
    <row r="8" spans="1:8" ht="13.5" customHeight="1">
      <c r="A8" s="2" t="s">
        <v>79</v>
      </c>
      <c r="B8" s="3">
        <v>27468</v>
      </c>
      <c r="C8" s="3">
        <v>20217</v>
      </c>
      <c r="D8" s="3">
        <v>18882</v>
      </c>
      <c r="E8" s="2">
        <v>802</v>
      </c>
      <c r="F8" s="2">
        <v>533</v>
      </c>
      <c r="G8" s="2">
        <v>81</v>
      </c>
      <c r="H8" s="2">
        <v>3</v>
      </c>
    </row>
    <row r="9" spans="1:8" ht="13.5" customHeight="1">
      <c r="A9" s="2" t="s">
        <v>5</v>
      </c>
      <c r="B9" s="3">
        <v>84570</v>
      </c>
      <c r="C9" s="3">
        <v>71266</v>
      </c>
      <c r="D9" s="3">
        <v>67966</v>
      </c>
      <c r="E9" s="3">
        <v>2339</v>
      </c>
      <c r="F9" s="2">
        <v>961</v>
      </c>
      <c r="G9" s="2">
        <v>271</v>
      </c>
      <c r="H9" s="2">
        <v>0</v>
      </c>
    </row>
    <row r="10" spans="1:8" ht="13.5" customHeight="1">
      <c r="A10" s="2" t="s">
        <v>6</v>
      </c>
      <c r="B10" s="3">
        <v>71272</v>
      </c>
      <c r="C10" s="3">
        <v>62001</v>
      </c>
      <c r="D10" s="3">
        <v>58784</v>
      </c>
      <c r="E10" s="3">
        <v>2322</v>
      </c>
      <c r="F10" s="2">
        <v>895</v>
      </c>
      <c r="G10" s="2">
        <v>225</v>
      </c>
      <c r="H10" s="2">
        <v>0</v>
      </c>
    </row>
    <row r="11" spans="1:8" ht="13.5" customHeight="1">
      <c r="A11" s="2" t="s">
        <v>80</v>
      </c>
      <c r="B11" s="3">
        <v>1080836</v>
      </c>
      <c r="C11" s="3">
        <v>736179</v>
      </c>
      <c r="D11" s="3">
        <v>693010</v>
      </c>
      <c r="E11" s="3">
        <v>21450</v>
      </c>
      <c r="F11" s="3">
        <v>21719</v>
      </c>
      <c r="G11" s="3">
        <v>2328</v>
      </c>
      <c r="H11" s="2">
        <v>50</v>
      </c>
    </row>
    <row r="12" spans="1:8" ht="13.5" customHeight="1">
      <c r="A12" s="2" t="s">
        <v>7</v>
      </c>
      <c r="B12" s="3">
        <v>164133</v>
      </c>
      <c r="C12" s="3">
        <v>130165</v>
      </c>
      <c r="D12" s="3">
        <v>122845</v>
      </c>
      <c r="E12" s="3">
        <v>4601</v>
      </c>
      <c r="F12" s="3">
        <v>2719</v>
      </c>
      <c r="G12" s="2">
        <v>487</v>
      </c>
      <c r="H12" s="2">
        <v>48</v>
      </c>
    </row>
    <row r="13" spans="1:8" ht="13.5" customHeight="1">
      <c r="A13" s="2" t="s">
        <v>8</v>
      </c>
      <c r="B13" s="3">
        <v>21282</v>
      </c>
      <c r="C13" s="3">
        <v>14098</v>
      </c>
      <c r="D13" s="3">
        <v>13591</v>
      </c>
      <c r="E13" s="2">
        <v>286</v>
      </c>
      <c r="F13" s="2">
        <v>221</v>
      </c>
      <c r="G13" s="2">
        <v>56</v>
      </c>
      <c r="H13" s="2">
        <v>8</v>
      </c>
    </row>
    <row r="14" spans="1:8" ht="13.5" customHeight="1">
      <c r="A14" s="2" t="s">
        <v>9</v>
      </c>
      <c r="B14" s="3">
        <v>5558</v>
      </c>
      <c r="C14" s="3">
        <v>4164</v>
      </c>
      <c r="D14" s="3">
        <v>3728</v>
      </c>
      <c r="E14" s="2">
        <v>324</v>
      </c>
      <c r="F14" s="2">
        <v>112</v>
      </c>
      <c r="G14" s="2">
        <v>23</v>
      </c>
      <c r="H14" s="2">
        <v>0</v>
      </c>
    </row>
    <row r="15" spans="1:8" ht="13.5" customHeight="1">
      <c r="A15" s="2" t="s">
        <v>10</v>
      </c>
      <c r="B15" s="3">
        <v>94284</v>
      </c>
      <c r="C15" s="3">
        <v>38081</v>
      </c>
      <c r="D15" s="3">
        <v>33186</v>
      </c>
      <c r="E15" s="3">
        <v>2955</v>
      </c>
      <c r="F15" s="3">
        <v>1940</v>
      </c>
      <c r="G15" s="2">
        <v>170</v>
      </c>
      <c r="H15" s="2">
        <v>138</v>
      </c>
    </row>
    <row r="16" spans="1:8" ht="13.5" customHeight="1">
      <c r="A16" s="2" t="s">
        <v>11</v>
      </c>
      <c r="B16" s="3">
        <v>1840</v>
      </c>
      <c r="C16" s="3">
        <v>1121</v>
      </c>
      <c r="D16" s="3">
        <v>1031</v>
      </c>
      <c r="E16" s="2">
        <v>57</v>
      </c>
      <c r="F16" s="2">
        <v>33</v>
      </c>
      <c r="G16" s="2">
        <v>9</v>
      </c>
      <c r="H16" s="2">
        <v>3</v>
      </c>
    </row>
    <row r="17" spans="1:8" ht="13.5" customHeight="1">
      <c r="A17" s="2" t="s">
        <v>12</v>
      </c>
      <c r="B17" s="2">
        <v>943</v>
      </c>
      <c r="C17" s="2">
        <v>363</v>
      </c>
      <c r="D17" s="2">
        <v>354</v>
      </c>
      <c r="E17" s="2">
        <v>4</v>
      </c>
      <c r="F17" s="2">
        <v>5</v>
      </c>
      <c r="G17" s="2">
        <v>2</v>
      </c>
      <c r="H17" s="2">
        <v>1</v>
      </c>
    </row>
    <row r="18" spans="1:8" ht="30.75" customHeight="1">
      <c r="A18" s="13" t="s">
        <v>47</v>
      </c>
      <c r="B18" s="14">
        <v>2209555</v>
      </c>
      <c r="C18" s="14">
        <v>1531005</v>
      </c>
      <c r="D18" s="14">
        <v>1438914</v>
      </c>
      <c r="E18" s="14">
        <v>51678</v>
      </c>
      <c r="F18" s="14">
        <v>40413</v>
      </c>
      <c r="G18" s="14">
        <v>5223</v>
      </c>
      <c r="H18" s="13">
        <v>389</v>
      </c>
    </row>
    <row r="28" ht="12.75">
      <c r="C28" s="10"/>
    </row>
  </sheetData>
  <mergeCells count="2">
    <mergeCell ref="A1:H1"/>
    <mergeCell ref="A2:H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0">
      <selection activeCell="A1" sqref="A1:I1"/>
    </sheetView>
  </sheetViews>
  <sheetFormatPr defaultColWidth="11.421875" defaultRowHeight="12.75"/>
  <cols>
    <col min="1" max="1" width="33.57421875" style="18" customWidth="1"/>
    <col min="2" max="2" width="33.00390625" style="0" customWidth="1"/>
    <col min="3" max="3" width="8.57421875" style="0" customWidth="1"/>
    <col min="4" max="4" width="9.00390625" style="0" customWidth="1"/>
    <col min="5" max="5" width="8.140625" style="0" customWidth="1"/>
  </cols>
  <sheetData>
    <row r="1" spans="1:9" ht="22.5" customHeight="1">
      <c r="A1" s="49" t="s">
        <v>60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21"/>
      <c r="B2" s="22"/>
      <c r="C2" s="22"/>
      <c r="D2" s="22"/>
      <c r="E2" s="22"/>
      <c r="F2" s="22"/>
      <c r="G2" s="22"/>
      <c r="H2" s="22"/>
      <c r="I2" s="22"/>
    </row>
    <row r="3" spans="1:9" ht="12.75" customHeight="1">
      <c r="A3" s="51" t="s">
        <v>13</v>
      </c>
      <c r="B3" s="51"/>
      <c r="C3" s="4" t="s">
        <v>14</v>
      </c>
      <c r="D3" s="4" t="s">
        <v>14</v>
      </c>
      <c r="E3" s="4" t="s">
        <v>17</v>
      </c>
      <c r="F3" s="4" t="s">
        <v>18</v>
      </c>
      <c r="G3" s="4" t="s">
        <v>18</v>
      </c>
      <c r="H3" s="4" t="s">
        <v>18</v>
      </c>
      <c r="I3" s="52" t="s">
        <v>22</v>
      </c>
    </row>
    <row r="4" spans="1:9" ht="12.75">
      <c r="A4" s="51"/>
      <c r="B4" s="51"/>
      <c r="C4" s="4" t="s">
        <v>15</v>
      </c>
      <c r="D4" s="4" t="s">
        <v>16</v>
      </c>
      <c r="E4" s="4" t="s">
        <v>15</v>
      </c>
      <c r="F4" s="4" t="s">
        <v>19</v>
      </c>
      <c r="G4" s="4" t="s">
        <v>20</v>
      </c>
      <c r="H4" s="4" t="s">
        <v>21</v>
      </c>
      <c r="I4" s="52"/>
    </row>
    <row r="5" spans="1:9" ht="12.75" customHeight="1">
      <c r="A5" s="47" t="s">
        <v>23</v>
      </c>
      <c r="B5" s="47"/>
      <c r="C5" s="4">
        <v>23</v>
      </c>
      <c r="D5" s="4">
        <v>32.39</v>
      </c>
      <c r="E5" s="4">
        <v>8</v>
      </c>
      <c r="F5" s="4">
        <v>9</v>
      </c>
      <c r="G5" s="4">
        <v>6</v>
      </c>
      <c r="H5" s="4">
        <v>0</v>
      </c>
      <c r="I5" s="4">
        <v>38.19</v>
      </c>
    </row>
    <row r="6" spans="1:9" ht="30" customHeight="1">
      <c r="A6" s="6"/>
      <c r="B6" s="7" t="s">
        <v>24</v>
      </c>
      <c r="C6" s="4">
        <v>22</v>
      </c>
      <c r="D6" s="4">
        <v>30.99</v>
      </c>
      <c r="E6" s="4">
        <v>7</v>
      </c>
      <c r="F6" s="4">
        <v>9</v>
      </c>
      <c r="G6" s="4">
        <v>6</v>
      </c>
      <c r="H6" s="4">
        <v>0</v>
      </c>
      <c r="I6" s="4">
        <v>34.69</v>
      </c>
    </row>
    <row r="7" spans="1:9" ht="30" customHeight="1">
      <c r="A7" s="17"/>
      <c r="B7" s="8" t="s">
        <v>25</v>
      </c>
      <c r="C7" s="4">
        <v>1</v>
      </c>
      <c r="D7" s="4">
        <v>1.41</v>
      </c>
      <c r="E7" s="4">
        <v>1</v>
      </c>
      <c r="F7" s="4">
        <v>0</v>
      </c>
      <c r="G7" s="4">
        <v>0</v>
      </c>
      <c r="H7" s="4">
        <v>0</v>
      </c>
      <c r="I7" s="4">
        <v>2.58</v>
      </c>
    </row>
    <row r="8" spans="1:9" ht="30" customHeight="1">
      <c r="A8" s="6"/>
      <c r="B8" s="7" t="s">
        <v>26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0.92</v>
      </c>
    </row>
    <row r="9" spans="1:9" ht="25.5" customHeight="1">
      <c r="A9" s="47" t="s">
        <v>27</v>
      </c>
      <c r="B9" s="47"/>
      <c r="C9" s="4">
        <v>37</v>
      </c>
      <c r="D9" s="4">
        <v>52.11</v>
      </c>
      <c r="E9" s="4">
        <v>15</v>
      </c>
      <c r="F9" s="4">
        <v>9</v>
      </c>
      <c r="G9" s="4">
        <v>13</v>
      </c>
      <c r="H9" s="4">
        <v>0</v>
      </c>
      <c r="I9" s="4">
        <v>57.19</v>
      </c>
    </row>
    <row r="10" spans="1:9" ht="30" customHeight="1">
      <c r="A10" s="19"/>
      <c r="B10" s="7" t="s">
        <v>28</v>
      </c>
      <c r="C10" s="4">
        <v>2</v>
      </c>
      <c r="D10" s="4">
        <v>2.82</v>
      </c>
      <c r="E10" s="4">
        <v>2</v>
      </c>
      <c r="F10" s="4">
        <v>0</v>
      </c>
      <c r="G10" s="4">
        <v>0</v>
      </c>
      <c r="H10" s="4">
        <v>0</v>
      </c>
      <c r="I10" s="4">
        <v>3.36</v>
      </c>
    </row>
    <row r="11" spans="1:9" ht="30" customHeight="1">
      <c r="A11" s="17"/>
      <c r="B11" s="8" t="s">
        <v>29</v>
      </c>
      <c r="C11" s="4">
        <v>19</v>
      </c>
      <c r="D11" s="4">
        <v>26.76</v>
      </c>
      <c r="E11" s="4">
        <v>8</v>
      </c>
      <c r="F11" s="4">
        <v>3</v>
      </c>
      <c r="G11" s="4">
        <v>8</v>
      </c>
      <c r="H11" s="4">
        <v>0</v>
      </c>
      <c r="I11" s="4">
        <v>24.23</v>
      </c>
    </row>
    <row r="12" spans="1:9" ht="30" customHeight="1">
      <c r="A12" s="6"/>
      <c r="B12" s="7" t="s">
        <v>30</v>
      </c>
      <c r="C12" s="4">
        <v>12</v>
      </c>
      <c r="D12" s="4">
        <v>16.9</v>
      </c>
      <c r="E12" s="4">
        <v>1</v>
      </c>
      <c r="F12" s="4">
        <v>6</v>
      </c>
      <c r="G12" s="4">
        <v>5</v>
      </c>
      <c r="H12" s="4">
        <v>0</v>
      </c>
      <c r="I12" s="4">
        <v>23.26</v>
      </c>
    </row>
    <row r="13" spans="1:9" ht="30" customHeight="1">
      <c r="A13" s="17"/>
      <c r="B13" s="8" t="s">
        <v>31</v>
      </c>
      <c r="C13" s="4">
        <v>4</v>
      </c>
      <c r="D13" s="4">
        <v>5.63</v>
      </c>
      <c r="E13" s="4">
        <v>4</v>
      </c>
      <c r="F13" s="4">
        <v>0</v>
      </c>
      <c r="G13" s="4">
        <v>0</v>
      </c>
      <c r="H13" s="4">
        <v>0</v>
      </c>
      <c r="I13" s="4">
        <v>6.33</v>
      </c>
    </row>
    <row r="14" spans="1:9" ht="25.5" customHeight="1">
      <c r="A14" s="47" t="s">
        <v>32</v>
      </c>
      <c r="B14" s="47"/>
      <c r="C14" s="4">
        <v>1</v>
      </c>
      <c r="D14" s="4">
        <v>1.41</v>
      </c>
      <c r="E14" s="4">
        <v>1</v>
      </c>
      <c r="F14" s="4">
        <v>0</v>
      </c>
      <c r="G14" s="4">
        <v>0</v>
      </c>
      <c r="H14" s="4">
        <v>0</v>
      </c>
      <c r="I14" s="4">
        <v>1.98</v>
      </c>
    </row>
    <row r="15" spans="1:9" ht="30" customHeight="1">
      <c r="A15" s="6"/>
      <c r="B15" s="7" t="s">
        <v>32</v>
      </c>
      <c r="C15" s="4">
        <v>1</v>
      </c>
      <c r="D15" s="4">
        <v>1.41</v>
      </c>
      <c r="E15" s="4">
        <v>1</v>
      </c>
      <c r="F15" s="4">
        <v>0</v>
      </c>
      <c r="G15" s="4">
        <v>0</v>
      </c>
      <c r="H15" s="4">
        <v>0</v>
      </c>
      <c r="I15" s="4">
        <v>1.98</v>
      </c>
    </row>
    <row r="16" spans="1:9" ht="12.75" customHeight="1">
      <c r="A16" s="47"/>
      <c r="B16" s="47"/>
      <c r="C16" s="4">
        <v>2</v>
      </c>
      <c r="D16" s="4">
        <v>2.82</v>
      </c>
      <c r="E16" s="4">
        <v>2</v>
      </c>
      <c r="F16" s="4">
        <v>0</v>
      </c>
      <c r="G16" s="4">
        <v>0</v>
      </c>
      <c r="H16" s="4">
        <v>0</v>
      </c>
      <c r="I16" s="4">
        <v>2.64</v>
      </c>
    </row>
    <row r="17" spans="1:9" ht="12.75">
      <c r="A17" s="6" t="s">
        <v>58</v>
      </c>
      <c r="B17" s="7" t="s">
        <v>33</v>
      </c>
      <c r="C17" s="4">
        <v>2</v>
      </c>
      <c r="D17" s="4">
        <v>2.82</v>
      </c>
      <c r="E17" s="4">
        <v>2</v>
      </c>
      <c r="F17" s="4">
        <v>0</v>
      </c>
      <c r="G17" s="4">
        <v>0</v>
      </c>
      <c r="H17" s="4">
        <v>0</v>
      </c>
      <c r="I17" s="4">
        <v>2.64</v>
      </c>
    </row>
    <row r="18" spans="1:9" ht="27" customHeight="1">
      <c r="A18" s="47" t="s">
        <v>59</v>
      </c>
      <c r="B18" s="47"/>
      <c r="C18" s="4">
        <v>63</v>
      </c>
      <c r="D18" s="4">
        <v>88.73</v>
      </c>
      <c r="E18" s="4">
        <v>26</v>
      </c>
      <c r="F18" s="4">
        <v>18</v>
      </c>
      <c r="G18" s="4">
        <v>19</v>
      </c>
      <c r="H18" s="4">
        <v>0</v>
      </c>
      <c r="I18" s="4"/>
    </row>
    <row r="19" spans="1:9" ht="24" customHeight="1">
      <c r="A19" s="47" t="s">
        <v>56</v>
      </c>
      <c r="B19" s="47"/>
      <c r="C19" s="4">
        <v>8</v>
      </c>
      <c r="D19" s="4">
        <v>11.27</v>
      </c>
      <c r="E19" s="4">
        <v>0</v>
      </c>
      <c r="F19" s="4">
        <v>0</v>
      </c>
      <c r="G19" s="4">
        <v>0</v>
      </c>
      <c r="H19" s="4">
        <v>8</v>
      </c>
      <c r="I19" s="4"/>
    </row>
    <row r="20" spans="1:9" ht="30" customHeight="1">
      <c r="A20" s="48" t="s">
        <v>57</v>
      </c>
      <c r="B20" s="48"/>
      <c r="C20" s="20">
        <v>71</v>
      </c>
      <c r="D20" s="20" t="s">
        <v>34</v>
      </c>
      <c r="E20" s="20">
        <v>26</v>
      </c>
      <c r="F20" s="20">
        <v>18</v>
      </c>
      <c r="G20" s="20">
        <v>19</v>
      </c>
      <c r="H20" s="20">
        <v>8</v>
      </c>
      <c r="I20" s="5">
        <v>100</v>
      </c>
    </row>
  </sheetData>
  <mergeCells count="10">
    <mergeCell ref="A19:B19"/>
    <mergeCell ref="A20:B20"/>
    <mergeCell ref="A1:I1"/>
    <mergeCell ref="A9:B9"/>
    <mergeCell ref="A14:B14"/>
    <mergeCell ref="A16:B16"/>
    <mergeCell ref="A18:B18"/>
    <mergeCell ref="A3:B4"/>
    <mergeCell ref="I3:I4"/>
    <mergeCell ref="A5:B5"/>
  </mergeCells>
  <hyperlinks>
    <hyperlink ref="B6" r:id="rId1" display="http://elecciones2009.tribunal-electoral.gob.pa/WeAppElections/wfCircuitosAsamblea.aspx?partido=2&amp;nombre=PARTIDO%20REVOLUCIONARIO%20DEMOCRATICO"/>
    <hyperlink ref="B7" r:id="rId2" display="http://elecciones2009.tribunal-electoral.gob.pa/WeAppElections/wfCircuitosAsamblea.aspx?partido=3&amp;nombre=PARTIDO%20POPULAR"/>
    <hyperlink ref="B8" r:id="rId3" display="http://elecciones2009.tribunal-electoral.gob.pa/WeAppElections/wfCircuitosAsamblea.aspx?partido=35&amp;nombre=PARTIDO%20LIBERAL"/>
    <hyperlink ref="B10" r:id="rId4" display="http://elecciones2009.tribunal-electoral.gob.pa/WeAppElections/wfCircuitosAsamblea.aspx?partido=4&amp;nombre=MOVIMIENTO%20LIBERAL%20REPUBLICANO%20NACIONALISTA"/>
    <hyperlink ref="B11" r:id="rId5" display="http://elecciones2009.tribunal-electoral.gob.pa/WeAppElections/wfCircuitosAsamblea.aspx?partido=8&amp;nombre=PARTIDO%20PANAMEÑISTA"/>
    <hyperlink ref="B12" r:id="rId6" display="http://elecciones2009.tribunal-electoral.gob.pa/WeAppElections/wfCircuitosAsamblea.aspx?partido=32&amp;nombre=CAMBIO%20DEMOCRATICO"/>
    <hyperlink ref="B13" r:id="rId7" display="http://elecciones2009.tribunal-electoral.gob.pa/WeAppElections/wfCircuitosAsamblea.aspx?partido=45&amp;nombre=UNION%20PATRIOTICA"/>
    <hyperlink ref="B15" r:id="rId8" display="http://elecciones2009.tribunal-electoral.gob.pa/WeAppElections/wfCircuitosAsamblea.aspx?partido=43&amp;nombre=VANGUARDIA%20MORAL%20DE%20LA%20PATRIA"/>
    <hyperlink ref="B17" r:id="rId9" display="http://elecciones2009.tribunal-electoral.gob.pa/WeAppElections/wfCircuitosAsamblea.aspx?partido=50&amp;nombre=LIBRE%20POSTULACION"/>
  </hyperlinks>
  <printOptions/>
  <pageMargins left="0.75" right="0.75" top="1" bottom="1" header="0" footer="0"/>
  <pageSetup orientation="portrait" paperSize="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P23"/>
  <sheetViews>
    <sheetView workbookViewId="0" topLeftCell="A67">
      <selection activeCell="A14" sqref="A14"/>
    </sheetView>
  </sheetViews>
  <sheetFormatPr defaultColWidth="11.421875" defaultRowHeight="12.75"/>
  <cols>
    <col min="1" max="1" width="26.8515625" style="0" customWidth="1"/>
    <col min="3" max="3" width="12.57421875" style="0" customWidth="1"/>
  </cols>
  <sheetData>
    <row r="1" spans="1:16" ht="15.7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9"/>
      <c r="K1" s="9"/>
      <c r="L1" s="9"/>
      <c r="M1" s="9"/>
      <c r="N1" s="9"/>
      <c r="O1" s="9"/>
      <c r="P1" s="9"/>
    </row>
    <row r="2" spans="1:9" ht="15.75">
      <c r="A2" s="55" t="s">
        <v>36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7.25">
      <c r="A4" s="56" t="s">
        <v>37</v>
      </c>
      <c r="B4" s="56"/>
      <c r="C4" s="56"/>
      <c r="D4" s="56"/>
      <c r="E4" s="56"/>
      <c r="F4" s="56"/>
      <c r="G4" s="56"/>
      <c r="H4" s="56"/>
      <c r="I4" s="56"/>
    </row>
    <row r="5" spans="1:9" ht="12.75" customHeight="1">
      <c r="A5" s="53"/>
      <c r="B5" s="53"/>
      <c r="C5" s="53"/>
      <c r="D5" s="53"/>
      <c r="E5" s="53"/>
      <c r="F5" s="53"/>
      <c r="G5" s="53"/>
      <c r="H5" s="53"/>
      <c r="I5" s="53"/>
    </row>
    <row r="6" spans="1:9" ht="25.5">
      <c r="A6" s="23" t="s">
        <v>42</v>
      </c>
      <c r="B6" s="24" t="s">
        <v>38</v>
      </c>
      <c r="C6" s="24" t="s">
        <v>81</v>
      </c>
      <c r="D6" s="24" t="s">
        <v>39</v>
      </c>
      <c r="E6" s="25" t="s">
        <v>50</v>
      </c>
      <c r="F6" s="25" t="s">
        <v>49</v>
      </c>
      <c r="G6" s="24" t="s">
        <v>41</v>
      </c>
      <c r="H6" s="25" t="s">
        <v>61</v>
      </c>
      <c r="I6" s="26" t="s">
        <v>82</v>
      </c>
    </row>
    <row r="7" spans="1:9" ht="12.75">
      <c r="A7" s="27" t="s">
        <v>1</v>
      </c>
      <c r="B7" s="28">
        <v>17566</v>
      </c>
      <c r="C7" s="29">
        <v>25043</v>
      </c>
      <c r="D7" s="30">
        <v>605</v>
      </c>
      <c r="E7" s="30">
        <v>590</v>
      </c>
      <c r="F7" s="28">
        <v>1266</v>
      </c>
      <c r="G7" s="28">
        <f>SUM(B7:F7)</f>
        <v>45070</v>
      </c>
      <c r="H7" s="31">
        <v>0.931</v>
      </c>
      <c r="I7" s="31">
        <v>0.7139</v>
      </c>
    </row>
    <row r="8" spans="1:9" ht="12.75">
      <c r="A8" s="27" t="s">
        <v>2</v>
      </c>
      <c r="B8" s="28">
        <v>37530</v>
      </c>
      <c r="C8" s="29">
        <v>79849</v>
      </c>
      <c r="D8" s="28">
        <v>1588</v>
      </c>
      <c r="E8" s="28">
        <v>1544</v>
      </c>
      <c r="F8" s="28">
        <v>2012</v>
      </c>
      <c r="G8" s="28">
        <f aca="true" t="shared" si="0" ref="G8:G23">SUM(B8:F8)</f>
        <v>122523</v>
      </c>
      <c r="H8" s="31">
        <v>0.9806</v>
      </c>
      <c r="I8" s="31">
        <v>0.798</v>
      </c>
    </row>
    <row r="9" spans="1:9" ht="12.75">
      <c r="A9" s="27" t="s">
        <v>3</v>
      </c>
      <c r="B9" s="28">
        <v>45043</v>
      </c>
      <c r="C9" s="29">
        <v>49050</v>
      </c>
      <c r="D9" s="28">
        <v>5826</v>
      </c>
      <c r="E9" s="30">
        <v>891</v>
      </c>
      <c r="F9" s="28">
        <v>1888</v>
      </c>
      <c r="G9" s="28">
        <f t="shared" si="0"/>
        <v>102698</v>
      </c>
      <c r="H9" s="31">
        <v>0.9451</v>
      </c>
      <c r="I9" s="31">
        <v>0.69</v>
      </c>
    </row>
    <row r="10" spans="1:9" ht="12.75">
      <c r="A10" s="27" t="s">
        <v>4</v>
      </c>
      <c r="B10" s="28">
        <v>68933</v>
      </c>
      <c r="C10" s="29">
        <v>133065</v>
      </c>
      <c r="D10" s="28">
        <v>3373</v>
      </c>
      <c r="E10" s="28">
        <v>2142</v>
      </c>
      <c r="F10" s="28">
        <v>3403</v>
      </c>
      <c r="G10" s="28">
        <f t="shared" si="0"/>
        <v>210916</v>
      </c>
      <c r="H10" s="31">
        <v>0.9767</v>
      </c>
      <c r="I10" s="31">
        <v>0.7565</v>
      </c>
    </row>
    <row r="11" spans="1:9" ht="12.75">
      <c r="A11" s="27" t="s">
        <v>79</v>
      </c>
      <c r="B11" s="28">
        <v>9640</v>
      </c>
      <c r="C11" s="29">
        <v>10436</v>
      </c>
      <c r="D11" s="30">
        <v>156</v>
      </c>
      <c r="E11" s="30">
        <v>286</v>
      </c>
      <c r="F11" s="30">
        <v>608</v>
      </c>
      <c r="G11" s="28">
        <f t="shared" si="0"/>
        <v>21126</v>
      </c>
      <c r="H11" s="31">
        <v>1</v>
      </c>
      <c r="I11" s="31">
        <v>0.7691</v>
      </c>
    </row>
    <row r="12" spans="1:9" ht="12.75">
      <c r="A12" s="27" t="s">
        <v>5</v>
      </c>
      <c r="B12" s="28">
        <v>24865</v>
      </c>
      <c r="C12" s="29">
        <v>44593</v>
      </c>
      <c r="D12" s="30">
        <v>944</v>
      </c>
      <c r="E12" s="30">
        <v>768</v>
      </c>
      <c r="F12" s="30">
        <v>901</v>
      </c>
      <c r="G12" s="28">
        <f t="shared" si="0"/>
        <v>72071</v>
      </c>
      <c r="H12" s="31">
        <v>1</v>
      </c>
      <c r="I12" s="31">
        <v>0.8525</v>
      </c>
    </row>
    <row r="13" spans="1:9" ht="12.75">
      <c r="A13" s="27" t="s">
        <v>6</v>
      </c>
      <c r="B13" s="28">
        <v>21820</v>
      </c>
      <c r="C13" s="29">
        <v>38430</v>
      </c>
      <c r="D13" s="30">
        <v>608</v>
      </c>
      <c r="E13" s="30">
        <v>893</v>
      </c>
      <c r="F13" s="30">
        <v>886</v>
      </c>
      <c r="G13" s="28">
        <f t="shared" si="0"/>
        <v>62637</v>
      </c>
      <c r="H13" s="31">
        <v>1</v>
      </c>
      <c r="I13" s="31">
        <v>0.8792</v>
      </c>
    </row>
    <row r="14" spans="1:9" ht="12.75">
      <c r="A14" s="27" t="s">
        <v>80</v>
      </c>
      <c r="B14" s="28">
        <v>264018</v>
      </c>
      <c r="C14" s="29">
        <v>449905</v>
      </c>
      <c r="D14" s="28">
        <v>21495</v>
      </c>
      <c r="E14" s="28">
        <v>7733</v>
      </c>
      <c r="F14" s="28">
        <v>13542</v>
      </c>
      <c r="G14" s="28">
        <f t="shared" si="0"/>
        <v>756693</v>
      </c>
      <c r="H14" s="31">
        <v>0.9921</v>
      </c>
      <c r="I14" s="31">
        <v>0.703</v>
      </c>
    </row>
    <row r="15" spans="1:9" ht="12.75">
      <c r="A15" s="27" t="s">
        <v>7</v>
      </c>
      <c r="B15" s="28">
        <v>52796</v>
      </c>
      <c r="C15" s="29">
        <v>75394</v>
      </c>
      <c r="D15" s="28">
        <v>1486</v>
      </c>
      <c r="E15" s="28">
        <v>1698</v>
      </c>
      <c r="F15" s="28">
        <v>2302</v>
      </c>
      <c r="G15" s="28">
        <f t="shared" si="0"/>
        <v>133676</v>
      </c>
      <c r="H15" s="31">
        <v>0.9646</v>
      </c>
      <c r="I15" s="31">
        <v>0.835</v>
      </c>
    </row>
    <row r="16" spans="1:9" ht="12.75">
      <c r="A16" s="27"/>
      <c r="B16" s="28"/>
      <c r="C16" s="29"/>
      <c r="D16" s="28"/>
      <c r="E16" s="28"/>
      <c r="F16" s="28"/>
      <c r="G16" s="28"/>
      <c r="H16" s="31"/>
      <c r="I16" s="31"/>
    </row>
    <row r="17" spans="1:9" ht="12.75">
      <c r="A17" s="27" t="s">
        <v>8</v>
      </c>
      <c r="B17" s="29">
        <v>7533</v>
      </c>
      <c r="C17" s="28">
        <v>7376</v>
      </c>
      <c r="D17" s="30">
        <v>56</v>
      </c>
      <c r="E17" s="30">
        <v>165</v>
      </c>
      <c r="F17" s="30">
        <v>205</v>
      </c>
      <c r="G17" s="28">
        <f t="shared" si="0"/>
        <v>15335</v>
      </c>
      <c r="H17" s="31">
        <v>0.9531</v>
      </c>
      <c r="I17" s="31">
        <v>0.7429</v>
      </c>
    </row>
    <row r="18" spans="1:9" ht="12.75">
      <c r="A18" s="27" t="s">
        <v>9</v>
      </c>
      <c r="B18" s="29">
        <v>2422</v>
      </c>
      <c r="C18" s="28">
        <v>1665</v>
      </c>
      <c r="D18" s="30">
        <v>10</v>
      </c>
      <c r="E18" s="30">
        <v>90</v>
      </c>
      <c r="F18" s="30">
        <v>112</v>
      </c>
      <c r="G18" s="28">
        <f t="shared" si="0"/>
        <v>4299</v>
      </c>
      <c r="H18" s="31">
        <v>1</v>
      </c>
      <c r="I18" s="31">
        <v>0.7735</v>
      </c>
    </row>
    <row r="19" spans="1:9" ht="12.75">
      <c r="A19" s="27" t="s">
        <v>10</v>
      </c>
      <c r="B19" s="29">
        <v>28631</v>
      </c>
      <c r="C19" s="28">
        <v>17111</v>
      </c>
      <c r="D19" s="30">
        <v>264</v>
      </c>
      <c r="E19" s="28">
        <v>1391</v>
      </c>
      <c r="F19" s="28">
        <v>2508</v>
      </c>
      <c r="G19" s="28">
        <f t="shared" si="0"/>
        <v>49905</v>
      </c>
      <c r="H19" s="31">
        <v>0.7175</v>
      </c>
      <c r="I19" s="31">
        <v>0.728</v>
      </c>
    </row>
    <row r="20" spans="1:9" ht="12.75">
      <c r="A20" s="27" t="s">
        <v>11</v>
      </c>
      <c r="B20" s="23">
        <v>674</v>
      </c>
      <c r="C20" s="30">
        <v>567</v>
      </c>
      <c r="D20" s="30">
        <v>11</v>
      </c>
      <c r="E20" s="30">
        <v>32</v>
      </c>
      <c r="F20" s="30">
        <v>40</v>
      </c>
      <c r="G20" s="28">
        <f t="shared" si="0"/>
        <v>1324</v>
      </c>
      <c r="H20" s="31">
        <v>0.9167</v>
      </c>
      <c r="I20" s="31">
        <v>0.8178</v>
      </c>
    </row>
    <row r="21" spans="1:9" ht="12.75">
      <c r="A21" s="27" t="s">
        <v>12</v>
      </c>
      <c r="B21" s="30">
        <v>390</v>
      </c>
      <c r="C21" s="23">
        <v>391</v>
      </c>
      <c r="D21" s="30">
        <v>2</v>
      </c>
      <c r="E21" s="30">
        <v>3</v>
      </c>
      <c r="F21" s="30">
        <v>14</v>
      </c>
      <c r="G21" s="28">
        <f t="shared" si="0"/>
        <v>800</v>
      </c>
      <c r="H21" s="31">
        <v>1</v>
      </c>
      <c r="I21" s="31">
        <v>0.8484</v>
      </c>
    </row>
    <row r="22" spans="1:9" ht="12.75">
      <c r="A22" s="27" t="s">
        <v>40</v>
      </c>
      <c r="B22" s="30">
        <v>173</v>
      </c>
      <c r="C22" s="23">
        <v>325</v>
      </c>
      <c r="D22" s="30">
        <v>12</v>
      </c>
      <c r="E22" s="30">
        <v>4</v>
      </c>
      <c r="F22" s="30">
        <v>16</v>
      </c>
      <c r="G22" s="28">
        <f t="shared" si="0"/>
        <v>530</v>
      </c>
      <c r="H22" s="31">
        <v>1</v>
      </c>
      <c r="I22" s="31">
        <v>0.3107</v>
      </c>
    </row>
    <row r="23" spans="1:9" ht="16.5" customHeight="1">
      <c r="A23" s="32" t="s">
        <v>62</v>
      </c>
      <c r="B23" s="29">
        <v>582034</v>
      </c>
      <c r="C23" s="29">
        <v>933200</v>
      </c>
      <c r="D23" s="29">
        <v>36436</v>
      </c>
      <c r="E23" s="29">
        <v>18230</v>
      </c>
      <c r="F23" s="29">
        <v>29703</v>
      </c>
      <c r="G23" s="29">
        <f t="shared" si="0"/>
        <v>1599603</v>
      </c>
      <c r="H23" s="33">
        <v>0.9671</v>
      </c>
      <c r="I23" s="33">
        <v>0.7395</v>
      </c>
    </row>
  </sheetData>
  <mergeCells count="5">
    <mergeCell ref="A5:I5"/>
    <mergeCell ref="A3:I3"/>
    <mergeCell ref="A1:I1"/>
    <mergeCell ref="A2:I2"/>
    <mergeCell ref="A4:I4"/>
  </mergeCells>
  <printOptions/>
  <pageMargins left="0.7874015748031497" right="0.7874015748031497" top="0.2755905511811024" bottom="0.1968503937007874" header="0" footer="0"/>
  <pageSetup horizontalDpi="600" verticalDpi="600" orientation="landscape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K19"/>
  <sheetViews>
    <sheetView tabSelected="1" zoomScale="90" zoomScaleNormal="90" workbookViewId="0" topLeftCell="A28">
      <selection activeCell="L30" sqref="L30"/>
    </sheetView>
  </sheetViews>
  <sheetFormatPr defaultColWidth="11.421875" defaultRowHeight="12.75"/>
  <cols>
    <col min="1" max="1" width="26.8515625" style="0" customWidth="1"/>
    <col min="3" max="3" width="12.57421875" style="0" customWidth="1"/>
    <col min="4" max="4" width="13.57421875" style="0" customWidth="1"/>
    <col min="6" max="6" width="13.57421875" style="0" customWidth="1"/>
    <col min="9" max="9" width="12.00390625" style="0" customWidth="1"/>
  </cols>
  <sheetData>
    <row r="1" spans="1:11" ht="12.75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22.5">
      <c r="A3" s="1" t="s">
        <v>0</v>
      </c>
      <c r="B3" s="12" t="s">
        <v>43</v>
      </c>
      <c r="C3" s="12" t="s">
        <v>46</v>
      </c>
      <c r="D3" s="12" t="s">
        <v>77</v>
      </c>
      <c r="E3" s="12" t="s">
        <v>48</v>
      </c>
      <c r="F3" s="12" t="s">
        <v>78</v>
      </c>
      <c r="G3" s="12" t="s">
        <v>50</v>
      </c>
      <c r="H3" s="12" t="s">
        <v>49</v>
      </c>
      <c r="I3" s="12" t="s">
        <v>44</v>
      </c>
      <c r="J3" s="16" t="s">
        <v>51</v>
      </c>
      <c r="K3" s="16" t="s">
        <v>52</v>
      </c>
    </row>
    <row r="4" spans="1:11" ht="12.75">
      <c r="A4" s="2" t="s">
        <v>1</v>
      </c>
      <c r="B4" s="3">
        <v>65750</v>
      </c>
      <c r="C4" s="3">
        <v>45070</v>
      </c>
      <c r="D4" s="11">
        <f>(C4/B4)*100</f>
        <v>68.54752851711027</v>
      </c>
      <c r="E4" s="3">
        <v>43214</v>
      </c>
      <c r="F4" s="11">
        <f>E4/B4*100</f>
        <v>65.72471482889733</v>
      </c>
      <c r="G4" s="2">
        <v>590</v>
      </c>
      <c r="H4" s="3">
        <v>1266</v>
      </c>
      <c r="I4" s="3">
        <f>B4-C4</f>
        <v>20680</v>
      </c>
      <c r="J4" s="2">
        <v>162</v>
      </c>
      <c r="K4" s="2">
        <v>12</v>
      </c>
    </row>
    <row r="5" spans="1:11" ht="12.75">
      <c r="A5" s="2" t="s">
        <v>2</v>
      </c>
      <c r="B5" s="3">
        <v>155493</v>
      </c>
      <c r="C5" s="3">
        <v>122523</v>
      </c>
      <c r="D5" s="11">
        <f aca="true" t="shared" si="0" ref="D5:D19">(C5/B5)*100</f>
        <v>78.7964731531323</v>
      </c>
      <c r="E5" s="3">
        <v>118967</v>
      </c>
      <c r="F5" s="11">
        <f aca="true" t="shared" si="1" ref="F5:F19">E5/B5*100</f>
        <v>76.50955348472279</v>
      </c>
      <c r="G5" s="3">
        <v>1544</v>
      </c>
      <c r="H5" s="3">
        <v>2012</v>
      </c>
      <c r="I5" s="3">
        <f aca="true" t="shared" si="2" ref="I5:I19">B5-C5</f>
        <v>32970</v>
      </c>
      <c r="J5" s="2">
        <v>454</v>
      </c>
      <c r="K5" s="2">
        <v>9</v>
      </c>
    </row>
    <row r="6" spans="1:11" ht="12.75">
      <c r="A6" s="2" t="s">
        <v>3</v>
      </c>
      <c r="B6" s="3">
        <v>152448</v>
      </c>
      <c r="C6" s="3">
        <v>102698</v>
      </c>
      <c r="D6" s="11">
        <f t="shared" si="0"/>
        <v>67.3659214945424</v>
      </c>
      <c r="E6" s="3">
        <v>99919</v>
      </c>
      <c r="F6" s="11">
        <f t="shared" si="1"/>
        <v>65.54300482787573</v>
      </c>
      <c r="G6" s="2">
        <v>891</v>
      </c>
      <c r="H6" s="3">
        <v>1888</v>
      </c>
      <c r="I6" s="3">
        <f t="shared" si="2"/>
        <v>49750</v>
      </c>
      <c r="J6" s="2">
        <v>344</v>
      </c>
      <c r="K6" s="2">
        <v>20</v>
      </c>
    </row>
    <row r="7" spans="1:11" ht="12.75">
      <c r="A7" s="2" t="s">
        <v>4</v>
      </c>
      <c r="B7" s="3">
        <v>283678</v>
      </c>
      <c r="C7" s="3">
        <v>210916</v>
      </c>
      <c r="D7" s="11">
        <f t="shared" si="0"/>
        <v>74.35049598488426</v>
      </c>
      <c r="E7" s="3">
        <v>205371</v>
      </c>
      <c r="F7" s="11">
        <f t="shared" si="1"/>
        <v>72.39581497331481</v>
      </c>
      <c r="G7" s="3">
        <v>2142</v>
      </c>
      <c r="H7" s="3">
        <v>3403</v>
      </c>
      <c r="I7" s="3">
        <f t="shared" si="2"/>
        <v>72762</v>
      </c>
      <c r="J7" s="2">
        <v>712</v>
      </c>
      <c r="K7" s="2">
        <v>17</v>
      </c>
    </row>
    <row r="8" spans="1:11" ht="12.75">
      <c r="A8" s="2" t="s">
        <v>79</v>
      </c>
      <c r="B8" s="3">
        <v>27468</v>
      </c>
      <c r="C8" s="3">
        <v>21126</v>
      </c>
      <c r="D8" s="11">
        <f t="shared" si="0"/>
        <v>76.91131498470948</v>
      </c>
      <c r="E8" s="3">
        <v>20232</v>
      </c>
      <c r="F8" s="11">
        <f t="shared" si="1"/>
        <v>73.65661861074705</v>
      </c>
      <c r="G8" s="2">
        <v>286</v>
      </c>
      <c r="H8" s="2">
        <v>608</v>
      </c>
      <c r="I8" s="3">
        <f t="shared" si="2"/>
        <v>6342</v>
      </c>
      <c r="J8" s="2">
        <v>85</v>
      </c>
      <c r="K8" s="2">
        <v>0</v>
      </c>
    </row>
    <row r="9" spans="1:11" ht="12.75">
      <c r="A9" s="2" t="s">
        <v>5</v>
      </c>
      <c r="B9" s="3">
        <v>84570</v>
      </c>
      <c r="C9" s="3">
        <v>72071</v>
      </c>
      <c r="D9" s="11">
        <f t="shared" si="0"/>
        <v>85.22052737377321</v>
      </c>
      <c r="E9" s="3">
        <v>70402</v>
      </c>
      <c r="F9" s="11">
        <f t="shared" si="1"/>
        <v>83.24701430767412</v>
      </c>
      <c r="G9" s="2">
        <v>768</v>
      </c>
      <c r="H9" s="2">
        <v>901</v>
      </c>
      <c r="I9" s="3">
        <f t="shared" si="2"/>
        <v>12499</v>
      </c>
      <c r="J9" s="2">
        <v>274</v>
      </c>
      <c r="K9" s="2">
        <v>0</v>
      </c>
    </row>
    <row r="10" spans="1:11" ht="12.75">
      <c r="A10" s="2" t="s">
        <v>6</v>
      </c>
      <c r="B10" s="3">
        <v>71272</v>
      </c>
      <c r="C10" s="3">
        <v>62637</v>
      </c>
      <c r="D10" s="11">
        <f t="shared" si="0"/>
        <v>87.88444269839488</v>
      </c>
      <c r="E10" s="3">
        <v>60858</v>
      </c>
      <c r="F10" s="11">
        <f t="shared" si="1"/>
        <v>85.38837130991132</v>
      </c>
      <c r="G10" s="2">
        <v>893</v>
      </c>
      <c r="H10" s="2">
        <v>886</v>
      </c>
      <c r="I10" s="3">
        <f t="shared" si="2"/>
        <v>8635</v>
      </c>
      <c r="J10" s="2">
        <v>228</v>
      </c>
      <c r="K10" s="2">
        <v>0</v>
      </c>
    </row>
    <row r="11" spans="1:11" ht="12.75">
      <c r="A11" s="2" t="s">
        <v>80</v>
      </c>
      <c r="B11" s="3">
        <v>1080836</v>
      </c>
      <c r="C11" s="3">
        <v>756693</v>
      </c>
      <c r="D11" s="11">
        <f t="shared" si="0"/>
        <v>70.00997376105164</v>
      </c>
      <c r="E11" s="3">
        <v>735418</v>
      </c>
      <c r="F11" s="11">
        <f t="shared" si="1"/>
        <v>68.04159002845945</v>
      </c>
      <c r="G11" s="3">
        <v>7733</v>
      </c>
      <c r="H11" s="3">
        <v>13542</v>
      </c>
      <c r="I11" s="3">
        <f t="shared" si="2"/>
        <v>324143</v>
      </c>
      <c r="J11" s="3">
        <v>2398</v>
      </c>
      <c r="K11" s="2">
        <v>19</v>
      </c>
    </row>
    <row r="12" spans="1:11" ht="12.75">
      <c r="A12" s="2" t="s">
        <v>7</v>
      </c>
      <c r="B12" s="3">
        <v>164133</v>
      </c>
      <c r="C12" s="3">
        <v>133676</v>
      </c>
      <c r="D12" s="11">
        <f t="shared" si="0"/>
        <v>81.44370723742331</v>
      </c>
      <c r="E12" s="3">
        <v>129676</v>
      </c>
      <c r="F12" s="11">
        <f t="shared" si="1"/>
        <v>79.00665923367025</v>
      </c>
      <c r="G12" s="3">
        <v>1698</v>
      </c>
      <c r="H12" s="3">
        <v>2302</v>
      </c>
      <c r="I12" s="3">
        <f t="shared" si="2"/>
        <v>30457</v>
      </c>
      <c r="J12" s="2">
        <v>518</v>
      </c>
      <c r="K12" s="2">
        <v>19</v>
      </c>
    </row>
    <row r="13" spans="1:11" ht="12.75">
      <c r="A13" s="2" t="s">
        <v>8</v>
      </c>
      <c r="B13" s="3">
        <v>21282</v>
      </c>
      <c r="C13" s="3">
        <v>15335</v>
      </c>
      <c r="D13" s="11">
        <f t="shared" si="0"/>
        <v>72.05619772577765</v>
      </c>
      <c r="E13" s="3">
        <v>14965</v>
      </c>
      <c r="F13" s="11">
        <f t="shared" si="1"/>
        <v>70.31763931961282</v>
      </c>
      <c r="G13" s="2">
        <v>165</v>
      </c>
      <c r="H13" s="2">
        <v>205</v>
      </c>
      <c r="I13" s="3">
        <f t="shared" si="2"/>
        <v>5947</v>
      </c>
      <c r="J13" s="2">
        <v>61</v>
      </c>
      <c r="K13" s="2">
        <v>3</v>
      </c>
    </row>
    <row r="14" spans="1:11" ht="12.75">
      <c r="A14" s="2" t="s">
        <v>9</v>
      </c>
      <c r="B14" s="3">
        <v>5558</v>
      </c>
      <c r="C14" s="3">
        <v>4299</v>
      </c>
      <c r="D14" s="11">
        <f t="shared" si="0"/>
        <v>77.34796689456638</v>
      </c>
      <c r="E14" s="3">
        <v>4097</v>
      </c>
      <c r="F14" s="11">
        <f t="shared" si="1"/>
        <v>73.71356603094638</v>
      </c>
      <c r="G14" s="2">
        <v>90</v>
      </c>
      <c r="H14" s="2">
        <v>112</v>
      </c>
      <c r="I14" s="3">
        <f t="shared" si="2"/>
        <v>1259</v>
      </c>
      <c r="J14" s="2">
        <v>23</v>
      </c>
      <c r="K14" s="2">
        <v>0</v>
      </c>
    </row>
    <row r="15" spans="1:11" ht="12.75">
      <c r="A15" s="2" t="s">
        <v>10</v>
      </c>
      <c r="B15" s="3">
        <v>94284</v>
      </c>
      <c r="C15" s="3">
        <v>49905</v>
      </c>
      <c r="D15" s="11">
        <f t="shared" si="0"/>
        <v>52.93050782741504</v>
      </c>
      <c r="E15" s="3">
        <v>46006</v>
      </c>
      <c r="F15" s="11">
        <f t="shared" si="1"/>
        <v>48.79512960841712</v>
      </c>
      <c r="G15" s="3">
        <v>1391</v>
      </c>
      <c r="H15" s="3">
        <v>2508</v>
      </c>
      <c r="I15" s="3">
        <f t="shared" si="2"/>
        <v>44379</v>
      </c>
      <c r="J15" s="2">
        <v>221</v>
      </c>
      <c r="K15" s="2">
        <v>87</v>
      </c>
    </row>
    <row r="16" spans="1:11" ht="12.75">
      <c r="A16" s="2" t="s">
        <v>11</v>
      </c>
      <c r="B16" s="3">
        <v>1840</v>
      </c>
      <c r="C16" s="3">
        <v>1324</v>
      </c>
      <c r="D16" s="11">
        <f t="shared" si="0"/>
        <v>71.95652173913044</v>
      </c>
      <c r="E16" s="3">
        <v>1252</v>
      </c>
      <c r="F16" s="11">
        <f t="shared" si="1"/>
        <v>68.04347826086956</v>
      </c>
      <c r="G16" s="2">
        <v>32</v>
      </c>
      <c r="H16" s="2">
        <v>40</v>
      </c>
      <c r="I16" s="3">
        <f t="shared" si="2"/>
        <v>516</v>
      </c>
      <c r="J16" s="2">
        <v>11</v>
      </c>
      <c r="K16" s="2">
        <v>1</v>
      </c>
    </row>
    <row r="17" spans="1:11" ht="12.75">
      <c r="A17" s="2" t="s">
        <v>12</v>
      </c>
      <c r="B17" s="2">
        <v>943</v>
      </c>
      <c r="C17" s="2">
        <v>800</v>
      </c>
      <c r="D17" s="11">
        <f t="shared" si="0"/>
        <v>84.83563096500531</v>
      </c>
      <c r="E17" s="2">
        <v>783</v>
      </c>
      <c r="F17" s="11">
        <f t="shared" si="1"/>
        <v>83.03287380699894</v>
      </c>
      <c r="G17" s="2">
        <v>3</v>
      </c>
      <c r="H17" s="2">
        <v>14</v>
      </c>
      <c r="I17" s="3">
        <f t="shared" si="2"/>
        <v>143</v>
      </c>
      <c r="J17" s="2">
        <v>3</v>
      </c>
      <c r="K17" s="2">
        <v>0</v>
      </c>
    </row>
    <row r="18" spans="1:11" ht="12.75">
      <c r="A18" s="2" t="s">
        <v>40</v>
      </c>
      <c r="B18" s="3">
        <v>1706</v>
      </c>
      <c r="C18" s="2">
        <v>530</v>
      </c>
      <c r="D18" s="11">
        <f t="shared" si="0"/>
        <v>31.06682297772567</v>
      </c>
      <c r="E18" s="2">
        <v>510</v>
      </c>
      <c r="F18" s="11">
        <f t="shared" si="1"/>
        <v>29.89449003516999</v>
      </c>
      <c r="G18" s="2">
        <v>4</v>
      </c>
      <c r="H18" s="2">
        <v>16</v>
      </c>
      <c r="I18" s="3">
        <f t="shared" si="2"/>
        <v>1176</v>
      </c>
      <c r="J18" s="2">
        <v>1</v>
      </c>
      <c r="K18" s="2">
        <v>0</v>
      </c>
    </row>
    <row r="19" spans="1:11" ht="12.75">
      <c r="A19" s="13" t="s">
        <v>47</v>
      </c>
      <c r="B19" s="14">
        <v>2211261</v>
      </c>
      <c r="C19" s="14">
        <v>1599603</v>
      </c>
      <c r="D19" s="15">
        <f t="shared" si="0"/>
        <v>72.33895049024063</v>
      </c>
      <c r="E19" s="14">
        <v>1551670</v>
      </c>
      <c r="F19" s="11">
        <f t="shared" si="1"/>
        <v>70.1712733141859</v>
      </c>
      <c r="G19" s="14">
        <v>18230</v>
      </c>
      <c r="H19" s="14">
        <v>29703</v>
      </c>
      <c r="I19" s="14">
        <f t="shared" si="2"/>
        <v>611658</v>
      </c>
      <c r="J19" s="14">
        <v>5495</v>
      </c>
      <c r="K19" s="2">
        <v>187</v>
      </c>
    </row>
  </sheetData>
  <mergeCells count="1">
    <mergeCell ref="A1:K1"/>
  </mergeCells>
  <printOptions/>
  <pageMargins left="0.36" right="0.26" top="0.39" bottom="0.3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KARICA C.</dc:creator>
  <cp:keywords/>
  <dc:description/>
  <cp:lastModifiedBy>JORGE KARICA C.</cp:lastModifiedBy>
  <cp:lastPrinted>2009-05-05T19:01:40Z</cp:lastPrinted>
  <dcterms:created xsi:type="dcterms:W3CDTF">2009-05-05T13:30:53Z</dcterms:created>
  <dcterms:modified xsi:type="dcterms:W3CDTF">2009-05-05T19:02:57Z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